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pub c 22.02.2023\Литвинов А.А\_Информация на сайте\2026\Раскрытие информации 2026г. 2 квартал--\"/>
    </mc:Choice>
  </mc:AlternateContent>
  <bookViews>
    <workbookView xWindow="0" yWindow="0" windowWidth="28800" windowHeight="1140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" i="1" l="1"/>
  <c r="E14" i="1"/>
  <c r="E50" i="1"/>
  <c r="F50" i="1" s="1"/>
  <c r="F49" i="1"/>
  <c r="E4" i="1"/>
  <c r="E20" i="1"/>
  <c r="E74" i="1" l="1"/>
  <c r="F31" i="1"/>
  <c r="F23" i="1"/>
  <c r="F40" i="1"/>
  <c r="F74" i="1" l="1"/>
  <c r="D74" i="1"/>
</calcChain>
</file>

<file path=xl/sharedStrings.xml><?xml version="1.0" encoding="utf-8"?>
<sst xmlns="http://schemas.openxmlformats.org/spreadsheetml/2006/main" count="218" uniqueCount="199">
  <si>
    <t>Центр питания</t>
  </si>
  <si>
    <t>адрес</t>
  </si>
  <si>
    <t>Источник питания</t>
  </si>
  <si>
    <t>Максимально разрешенная мощность по точке поставки, МВт</t>
  </si>
  <si>
    <t>Максимально разрешенная  мощность потребителей, МВт (выполненные ТП)</t>
  </si>
  <si>
    <t>Объем свободной для технологического присоединения потребителей мощности,  МВт</t>
  </si>
  <si>
    <t>АО "ВГЭС" , РП-22,ТП-537,ТП-33 ,ТП-1168 , КТП-81</t>
  </si>
  <si>
    <t>уул. Хользунова,99 Б</t>
  </si>
  <si>
    <t>ТП-1911</t>
  </si>
  <si>
    <t>АО "ВГЭС" РП-13, ТП-874</t>
  </si>
  <si>
    <t xml:space="preserve">ул. 9 Января </t>
  </si>
  <si>
    <t>ТП-2047</t>
  </si>
  <si>
    <t xml:space="preserve"> АО "ВГЭС" РП-26 </t>
  </si>
  <si>
    <t>Путиловская,19,д.225</t>
  </si>
  <si>
    <t>ТП-617</t>
  </si>
  <si>
    <t xml:space="preserve">АО "ВГЭС" РП-39, ТП-1654 </t>
  </si>
  <si>
    <t xml:space="preserve"> пр.Патриотов, д.38А</t>
  </si>
  <si>
    <t>ТП-1725</t>
  </si>
  <si>
    <t>АО "ВГЭС" РП-42</t>
  </si>
  <si>
    <t xml:space="preserve"> ул.Ворошилова 1</t>
  </si>
  <si>
    <t>ТП-1754</t>
  </si>
  <si>
    <t>АО "ВГЭС" РП-51</t>
  </si>
  <si>
    <t xml:space="preserve"> ул.Ворошилова 1А</t>
  </si>
  <si>
    <t>ТП-1156</t>
  </si>
  <si>
    <t>АО "ВГЭС" РП-61</t>
  </si>
  <si>
    <t xml:space="preserve"> ул.60 лет ВЛКСМ 6а</t>
  </si>
  <si>
    <t>ТП-2072</t>
  </si>
  <si>
    <t xml:space="preserve">АО "ВГЭС" РП-63,ТП-1344 </t>
  </si>
  <si>
    <t xml:space="preserve"> ул. Владимира Невского, 48В </t>
  </si>
  <si>
    <t>ТП-1536</t>
  </si>
  <si>
    <t>АО "ВГЭС" РП-64</t>
  </si>
  <si>
    <t xml:space="preserve"> ул.Остужева д.29а</t>
  </si>
  <si>
    <t>ТП-2036</t>
  </si>
  <si>
    <t xml:space="preserve">АО "ВГЭС" РП-87   </t>
  </si>
  <si>
    <t xml:space="preserve"> ул. Остужева, д.2Б</t>
  </si>
  <si>
    <t>ТП-2019</t>
  </si>
  <si>
    <t>АО "ВГЭС" РП-87</t>
  </si>
  <si>
    <t xml:space="preserve"> ул. Остужева,д.2/1</t>
  </si>
  <si>
    <t>ТП-2025</t>
  </si>
  <si>
    <t xml:space="preserve"> АО "ВГЭС" РП-9  ТП-1098 </t>
  </si>
  <si>
    <t>ул.Ростовская,д.67</t>
  </si>
  <si>
    <t>ТП-2073</t>
  </si>
  <si>
    <t xml:space="preserve">АО "ВГЭС" ТП-1026 и ТП-1347 </t>
  </si>
  <si>
    <t xml:space="preserve"> ул. Артамонова д.4Д</t>
  </si>
  <si>
    <t>ТП-1955</t>
  </si>
  <si>
    <t>АО "ВГЭС" ТП-1236 и ТП-1049</t>
  </si>
  <si>
    <t>ЖМ. Лесная поляна-3, д.21"А"</t>
  </si>
  <si>
    <t>ТП-1207</t>
  </si>
  <si>
    <t>АО "ВГЭС" ТП-1442</t>
  </si>
  <si>
    <t>ул. Владимира Невского, д.29/1</t>
  </si>
  <si>
    <t>ТП-1442/2</t>
  </si>
  <si>
    <t>АО "ВГЭС" ТП-1958,ТП-98</t>
  </si>
  <si>
    <t>ул. Херсонская,д. 21А</t>
  </si>
  <si>
    <t>ТП-290а</t>
  </si>
  <si>
    <t xml:space="preserve">АО "ВГЭС" ТП-560 и КТП-1154, РП-12 </t>
  </si>
  <si>
    <t>ул. Ломоносова,д.80</t>
  </si>
  <si>
    <t>ТП-1957</t>
  </si>
  <si>
    <t xml:space="preserve"> АО "ВГЭС" ТП-855 и  ТП-1337 </t>
  </si>
  <si>
    <t>ул.Генерала Лизюкова, 36А</t>
  </si>
  <si>
    <t>ТП-1484</t>
  </si>
  <si>
    <t xml:space="preserve">АО "ВГЭС"-ТП-875,ТП-1122,ТП-845 , РП-10,ТП-1122 и РП-33,ТП-845 </t>
  </si>
  <si>
    <t>ул. Туполева, д. 27А</t>
  </si>
  <si>
    <t>ТП-1826</t>
  </si>
  <si>
    <t>ООО "РСК" РП-11ЭП</t>
  </si>
  <si>
    <t xml:space="preserve">ж.м.Олимпийский, 17 </t>
  </si>
  <si>
    <t>КТП-11</t>
  </si>
  <si>
    <t xml:space="preserve">ООО "РСК" ПС-110/10 кВ "ЗАК яч.20 и яч.46 </t>
  </si>
  <si>
    <t>ул. Суворова, 122</t>
  </si>
  <si>
    <t>ТП-ЗАК 20-46</t>
  </si>
  <si>
    <t>ООО "РВК" ТП-59</t>
  </si>
  <si>
    <t>ул. Саврасова д.86</t>
  </si>
  <si>
    <t xml:space="preserve"> ТП Л27-30</t>
  </si>
  <si>
    <t>ПАО "Россети Центр"  ПС 110 кВ № 32 Никольское ВЛ-10-8</t>
  </si>
  <si>
    <t>с. Александровка, Пригородная, д.3б</t>
  </si>
  <si>
    <t xml:space="preserve"> ТП-330</t>
  </si>
  <si>
    <t>ПАО "Россети Центр" ПС-110/10кВ -Новоусманская КЛ-10-5 и КЛ-10-24</t>
  </si>
  <si>
    <t xml:space="preserve">с.Новая Усмань, ул.Раздольная, д.2  </t>
  </si>
  <si>
    <t>ТП-ВУ-332</t>
  </si>
  <si>
    <t xml:space="preserve">ПАО "Россети Центр" ПС-110кВ №30 Подгорное   яч.4 и яч.37 </t>
  </si>
  <si>
    <t xml:space="preserve"> ул. Антонова-Овсеенко, д.33Б</t>
  </si>
  <si>
    <t>ТП-В30-4-37</t>
  </si>
  <si>
    <t>ПАО "Россети Центр" ПС-110кВ №30 Подгорное   яч.№35 и яч №46</t>
  </si>
  <si>
    <t>ул. Независимости, 55, 55м,80б</t>
  </si>
  <si>
    <t>ТП-35-46/1, ТП-35-46/2, ТП-35-46/3</t>
  </si>
  <si>
    <t>ПАО "Россети Центр" ПС-110кВ №30 Подгорное  яч 15 и яч.21</t>
  </si>
  <si>
    <t>ул. Владимира Невского. д.38</t>
  </si>
  <si>
    <t xml:space="preserve">РП-ТП "Вега" </t>
  </si>
  <si>
    <t>ПАО "Россети Центр" ПС-35 кВ №23 яч.25</t>
  </si>
  <si>
    <t>с.Шуберское, МК Молодежный</t>
  </si>
  <si>
    <t>ТП-В-25</t>
  </si>
  <si>
    <t>ПАО "Россети Центр" ПС-35 Масловская ,  ВЛ-10-6  отпайка опора 122</t>
  </si>
  <si>
    <t>Н.Усмань, ул. 70 лет Победы,28</t>
  </si>
  <si>
    <t>ТП-СУ-2</t>
  </si>
  <si>
    <t xml:space="preserve">ПАО "Россети Центр" ПС-35/6кВ Хохол-1 </t>
  </si>
  <si>
    <t>р.п.Хохольский, ул. Спортивная,26 и 34</t>
  </si>
  <si>
    <t xml:space="preserve"> ТП- ВХ-35-6,ТП- ВХ-35-6/1</t>
  </si>
  <si>
    <t>ПАО "Россети Центр" ПС-Масловская, ВЛ-10-6, ПС-Новоусманская ВЛ-10-11</t>
  </si>
  <si>
    <t>с.Новая усмань ул.Полевая д.41</t>
  </si>
  <si>
    <t>ТП-ВУ-305</t>
  </si>
  <si>
    <t xml:space="preserve"> ПАО "Россети Центр" ПС-Поворино- Тяговая, яч.11, и яч.12 </t>
  </si>
  <si>
    <t xml:space="preserve"> г. Поворино, ул. Советская, д.34</t>
  </si>
  <si>
    <t>ТП-П-Т-4-34</t>
  </si>
  <si>
    <t xml:space="preserve">ПАО "Россети Центр" ПС-Рамонь-2 ВЛ-10-3 опора 78  </t>
  </si>
  <si>
    <t>Рамонский район, с.Айдарово, ул. Мазлумова, 12</t>
  </si>
  <si>
    <t>ТП -ВР-516</t>
  </si>
  <si>
    <t>ПАО "Россети Центр"ПС-110  Новоусманская  ВЛ-10-28 отпайка опора 12/2</t>
  </si>
  <si>
    <t>с.Н.Усмань пос.Отрадное, ул.50 лет Октября,д.141</t>
  </si>
  <si>
    <t>ТП-401</t>
  </si>
  <si>
    <t>АО "Россети Центр"ПС-110  Новоусманская  ВЛ-10-9 отпайка опора 3/4</t>
  </si>
  <si>
    <t>Н.Усмань,ул.Полевая, д. 33</t>
  </si>
  <si>
    <t>КТП №155</t>
  </si>
  <si>
    <t xml:space="preserve">ПАО "Россети Центр"ПС-110 №16 Юго-Западная яч.5 и яч.65 , АО "ВГЭС" ТП-1360 </t>
  </si>
  <si>
    <t>ул.121 Стрелковой дивизии ,  ул. Летчика Колесниченко д.65а</t>
  </si>
  <si>
    <t>ТП-КЖИ, ТП-1360</t>
  </si>
  <si>
    <t xml:space="preserve">ПАО "Россети Центр"ПС-110/35/10кВ "Радуга" </t>
  </si>
  <si>
    <t>с.Новая Усмань, пл.Малевича</t>
  </si>
  <si>
    <t>РП-16-19</t>
  </si>
  <si>
    <t>АО "Россети Центр"ПС-110/6кВ №6  КЛ-6-207,  КЛ-6-311</t>
  </si>
  <si>
    <t xml:space="preserve"> ул. МОПРа, д.19/1</t>
  </si>
  <si>
    <t>ТП-207-311</t>
  </si>
  <si>
    <t>ПАО "Россети Центр"ПС-110кВ №14 Западная</t>
  </si>
  <si>
    <t>ул.Семилукская, д.48</t>
  </si>
  <si>
    <t>РП-21-22</t>
  </si>
  <si>
    <t xml:space="preserve"> ПАО "Россети Центр"ПС-Алена  КЛ-10-1 </t>
  </si>
  <si>
    <t>Рамонский район, с.Староживотинное, ул.Раменская, уч.2</t>
  </si>
  <si>
    <t>ТП-ВР- 842</t>
  </si>
  <si>
    <t xml:space="preserve">ПС -110 кВ  Студенческая ВЛ-10кВ №20 </t>
  </si>
  <si>
    <t>д. Новоподклетное, ул.Гангутская</t>
  </si>
  <si>
    <t>ТП-477,447,445,446</t>
  </si>
  <si>
    <t xml:space="preserve">ПС 35 кВ Новоживотинное, РУ-10кВ яч.6  и яч. 2  и ПС 110 кВ Студенческая,  яч.18, </t>
  </si>
  <si>
    <t>с.Ямное, п.Солнечный</t>
  </si>
  <si>
    <t>РП-6-1/1,РП-6-2</t>
  </si>
  <si>
    <t>ПС-110/35/10кВ "Радуга" ВЛ-10-4 и ВЛ-10-2</t>
  </si>
  <si>
    <t>с.Новая Усмань, ул.Солнечная 26</t>
  </si>
  <si>
    <t>ТП-4-2</t>
  </si>
  <si>
    <t>ПС110кВ ВЗР ЗРУ-6 кВ яч.305 и яч.211 ООО" ЭСК Воронеж"</t>
  </si>
  <si>
    <t>ул.45 Стрелковой Дивизии д.226</t>
  </si>
  <si>
    <t>ТП-158 ЭП</t>
  </si>
  <si>
    <t xml:space="preserve"> ТП-24 АО "КБХА"</t>
  </si>
  <si>
    <t>ул.Острогожская,164, Теплоэнергетиков</t>
  </si>
  <si>
    <t>ТП-24/1, ТП-24/2</t>
  </si>
  <si>
    <t>Итого</t>
  </si>
  <si>
    <t>ТП 2024</t>
  </si>
  <si>
    <t>ТП 2131, ТП 2133</t>
  </si>
  <si>
    <t>АО "ВГЭС" ТП-779, ТП-922</t>
  </si>
  <si>
    <t>АО "ВГЭС, РП-103</t>
  </si>
  <si>
    <t>ул. Гаршина, 25</t>
  </si>
  <si>
    <t>ул. Витрука</t>
  </si>
  <si>
    <t>ул. Ломоносова, 116/25</t>
  </si>
  <si>
    <t>РТП-Городские сады</t>
  </si>
  <si>
    <t xml:space="preserve">ПАО "Россети Центр" ПС 110/10 кВ "Спутник" </t>
  </si>
  <si>
    <t>ул. Ленинградская 120б</t>
  </si>
  <si>
    <t>АО "ВГЭС" РП-1174</t>
  </si>
  <si>
    <t>ТП-2108</t>
  </si>
  <si>
    <t>РТП 6 кВ Здоровья</t>
  </si>
  <si>
    <t>ТП 6/0,4 кВ Легенда Парк</t>
  </si>
  <si>
    <t>ТП 6/0,4 кВ Солнечный сквер</t>
  </si>
  <si>
    <t>РП 6 кВ Революции 1905г.</t>
  </si>
  <si>
    <t>ТП 6/0,4 кВ ЖК Адмирал</t>
  </si>
  <si>
    <t>ТП 6/0,4 кВ ЖК Чемпион</t>
  </si>
  <si>
    <t>ТП 10/0,4 кВ № 372</t>
  </si>
  <si>
    <t xml:space="preserve">ТП 10/0,4 кВ № 1041 </t>
  </si>
  <si>
    <t>ТП 10/0,4 кВ № 1043</t>
  </si>
  <si>
    <t>ТП 10/0,4 кВ № 1042</t>
  </si>
  <si>
    <t>ТП 10/0,4 кВ № 1044</t>
  </si>
  <si>
    <t>ТП 10/0,4 кВ Перекресток</t>
  </si>
  <si>
    <t>КТП 10/0,4 кВ Медовка</t>
  </si>
  <si>
    <t>ТП 10/0,4 кВ № 761</t>
  </si>
  <si>
    <t>ТП 10/0,4 кВ № 642</t>
  </si>
  <si>
    <t xml:space="preserve"> ТП 10/0,4 кВ № 641-1, </t>
  </si>
  <si>
    <t>ТП 10/0,4 кВ № 641,</t>
  </si>
  <si>
    <t xml:space="preserve">ТП 10/0,4 кВ № 640, </t>
  </si>
  <si>
    <t>ТП 10/0,4 кВ № 3</t>
  </si>
  <si>
    <t xml:space="preserve">ТП 10/0,4 кВ № 1, </t>
  </si>
  <si>
    <t xml:space="preserve">ТП 10/0,4 кВ № 2, </t>
  </si>
  <si>
    <t>ПАО "Россети Центр", ПС 110 кВ № 39 Северо-Восточная, линейная ячейка КЛ-6-31 и КЛ-6-45</t>
  </si>
  <si>
    <t>РП 6/0,4 кВ поз. 6 жилого комплекса по пер. Здоровья поз. 5</t>
  </si>
  <si>
    <t>ул. Березовая Роща, 4а</t>
  </si>
  <si>
    <t>пр-т Труда, 60, 68</t>
  </si>
  <si>
    <t>ул. Кривошеина, 13/13т</t>
  </si>
  <si>
    <t>ул. Ржевская, стр. 11/2</t>
  </si>
  <si>
    <t>ПАО "Россети Центр", ПС 110 кВ № 25 Коммунальная, линейная ячейка КЛ-6-22 и КЛ-6-44</t>
  </si>
  <si>
    <t>АО "ВГЭС" РП-53</t>
  </si>
  <si>
    <t>ООО "ВЭСК" КЛ-6-11 и КЛ-6-15 от РУ ТП-17 ЗАО ВКЗ</t>
  </si>
  <si>
    <t>ул. Революции 1905 года, д. 31а</t>
  </si>
  <si>
    <t>ПАО "Россети Центр", ПС 110 кВ № 45 Калининская, линейная ячейка КЛ-6-15 и КЛ-6-86</t>
  </si>
  <si>
    <t>ПАО "Россети Центр", опора № 201 ВЛ 10 кВ № 8 и опора № 169 ВЛ 10 кВ № 1 ПС 110 кВ № 32 Никольское</t>
  </si>
  <si>
    <t>Новоусманский район, с. Александровка</t>
  </si>
  <si>
    <t>ПАО "Россети Центр", опора № 35/2 ВЛ 10 кВ № 6 ПС 110 кВ Радуга</t>
  </si>
  <si>
    <t>ПАО "Россети Центр", опора № 160 ВЛ 10 кВ № 7 ПС 110 кВ Радуга</t>
  </si>
  <si>
    <t>Новоусманский район, п. Отрадное</t>
  </si>
  <si>
    <t>Рамонский район, д. Медовка</t>
  </si>
  <si>
    <t>Рамонский район, д. Медовка, ул. Янтарная</t>
  </si>
  <si>
    <t>Рамонский район, Айдаровское с.п.</t>
  </si>
  <si>
    <t>Рамонский район, д. Новоподклетное</t>
  </si>
  <si>
    <t>ПАО "Россети Центр", опора № 32 ВЛ-10-9 ПС 110 кВ Студенческая</t>
  </si>
  <si>
    <t>ПАО "Россети Центр", опора № 57 ВЛ-10-2 ПС 35 кВ Новоживотинное</t>
  </si>
  <si>
    <t>ПАО "Россети Центр", опора № 135/135 ВЛ-10-5 ПС 35 кВ Новоживотинное</t>
  </si>
  <si>
    <t>О наличии объема свободной для технологического присоединения потребителей мощности по
 подстанциям и распределительным пунктам напряжением ниже 35 кВ с дифференциацией по всем уровням напряжения на 30.06.2026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</si>
</sst>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2" fontId="2" fillId="0" borderId="4" xfId="0" applyNumberFormat="1" applyFont="1" applyBorder="1"/>
    <xf numFmtId="0" fontId="2" fillId="0" borderId="4" xfId="0" applyFont="1" applyBorder="1" applyAlignment="1">
      <alignment horizontal="left" wrapText="1"/>
    </xf>
    <xf numFmtId="0" fontId="2" fillId="2" borderId="4" xfId="1" applyFont="1" applyFill="1" applyBorder="1" applyAlignment="1">
      <alignment vertical="center" wrapText="1"/>
    </xf>
    <xf numFmtId="0" fontId="4" fillId="0" borderId="0" xfId="0" applyFont="1"/>
    <xf numFmtId="2" fontId="2" fillId="0" borderId="0" xfId="0" applyNumberFormat="1" applyFont="1"/>
    <xf numFmtId="2" fontId="2" fillId="2" borderId="4" xfId="0" applyNumberFormat="1" applyFont="1" applyFill="1" applyBorder="1"/>
    <xf numFmtId="0" fontId="6" fillId="0" borderId="4" xfId="0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2" fontId="7" fillId="0" borderId="4" xfId="0" applyNumberFormat="1" applyFont="1" applyBorder="1"/>
    <xf numFmtId="0" fontId="5" fillId="0" borderId="4" xfId="0" applyFont="1" applyBorder="1" applyAlignment="1">
      <alignment horizontal="left" wrapText="1"/>
    </xf>
    <xf numFmtId="2" fontId="2" fillId="0" borderId="4" xfId="0" applyNumberFormat="1" applyFont="1" applyFill="1" applyBorder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77"/>
  <sheetViews>
    <sheetView tabSelected="1" zoomScale="70" zoomScaleNormal="70" workbookViewId="0">
      <selection activeCell="A3" sqref="A3"/>
    </sheetView>
  </sheetViews>
  <sheetFormatPr defaultColWidth="9.140625" defaultRowHeight="15.75" x14ac:dyDescent="0.25"/>
  <cols>
    <col min="1" max="1" width="55" style="1" customWidth="1"/>
    <col min="2" max="2" width="38.28515625" style="1" customWidth="1"/>
    <col min="3" max="3" width="18.5703125" style="1" customWidth="1"/>
    <col min="4" max="4" width="10.85546875" style="1" hidden="1" customWidth="1"/>
    <col min="5" max="5" width="17.28515625" style="1" customWidth="1"/>
    <col min="6" max="6" width="14.85546875" style="9" customWidth="1"/>
    <col min="7" max="16384" width="9.140625" style="1"/>
  </cols>
  <sheetData>
    <row r="2" spans="1:6" ht="68.25" customHeight="1" x14ac:dyDescent="0.25">
      <c r="A2" s="21" t="s">
        <v>198</v>
      </c>
      <c r="B2" s="22"/>
      <c r="C2" s="22"/>
      <c r="D2" s="22"/>
      <c r="E2" s="22"/>
      <c r="F2" s="23"/>
    </row>
    <row r="3" spans="1:6" s="3" customFormat="1" ht="189" customHeight="1" x14ac:dyDescent="0.25">
      <c r="A3" s="2" t="s">
        <v>0</v>
      </c>
      <c r="B3" s="2" t="s">
        <v>1</v>
      </c>
      <c r="C3" s="2" t="s">
        <v>2</v>
      </c>
      <c r="D3" s="11" t="s">
        <v>3</v>
      </c>
      <c r="E3" s="11" t="s">
        <v>4</v>
      </c>
      <c r="F3" s="12" t="s">
        <v>5</v>
      </c>
    </row>
    <row r="4" spans="1:6" ht="48" customHeight="1" x14ac:dyDescent="0.25">
      <c r="A4" s="4" t="s">
        <v>6</v>
      </c>
      <c r="B4" s="4" t="s">
        <v>7</v>
      </c>
      <c r="C4" s="4" t="s">
        <v>8</v>
      </c>
      <c r="D4" s="5">
        <v>0.79900000000000004</v>
      </c>
      <c r="E4" s="15">
        <f>0.715+0.08</f>
        <v>0.79499999999999993</v>
      </c>
      <c r="F4" s="5">
        <v>0</v>
      </c>
    </row>
    <row r="5" spans="1:6" x14ac:dyDescent="0.25">
      <c r="A5" s="4" t="s">
        <v>9</v>
      </c>
      <c r="B5" s="4" t="s">
        <v>10</v>
      </c>
      <c r="C5" s="4" t="s">
        <v>11</v>
      </c>
      <c r="D5" s="5">
        <v>0.6</v>
      </c>
      <c r="E5" s="15">
        <v>1.35</v>
      </c>
      <c r="F5" s="5">
        <v>0</v>
      </c>
    </row>
    <row r="6" spans="1:6" x14ac:dyDescent="0.25">
      <c r="A6" s="4" t="s">
        <v>12</v>
      </c>
      <c r="B6" s="4" t="s">
        <v>13</v>
      </c>
      <c r="C6" s="4" t="s">
        <v>14</v>
      </c>
      <c r="D6" s="5">
        <v>0.39</v>
      </c>
      <c r="E6" s="15">
        <v>0.24</v>
      </c>
      <c r="F6" s="5">
        <v>0</v>
      </c>
    </row>
    <row r="7" spans="1:6" x14ac:dyDescent="0.25">
      <c r="A7" s="4" t="s">
        <v>15</v>
      </c>
      <c r="B7" s="4" t="s">
        <v>16</v>
      </c>
      <c r="C7" s="4" t="s">
        <v>17</v>
      </c>
      <c r="D7" s="5">
        <v>0.28000000000000003</v>
      </c>
      <c r="E7" s="15">
        <v>0.33</v>
      </c>
      <c r="F7" s="5">
        <v>0</v>
      </c>
    </row>
    <row r="8" spans="1:6" x14ac:dyDescent="0.25">
      <c r="A8" s="4" t="s">
        <v>18</v>
      </c>
      <c r="B8" s="4" t="s">
        <v>19</v>
      </c>
      <c r="C8" s="4" t="s">
        <v>20</v>
      </c>
      <c r="D8" s="5">
        <v>0.8</v>
      </c>
      <c r="E8" s="15">
        <v>0.8</v>
      </c>
      <c r="F8" s="5">
        <v>0</v>
      </c>
    </row>
    <row r="9" spans="1:6" x14ac:dyDescent="0.25">
      <c r="A9" s="4" t="s">
        <v>21</v>
      </c>
      <c r="B9" s="4" t="s">
        <v>22</v>
      </c>
      <c r="C9" s="4" t="s">
        <v>23</v>
      </c>
      <c r="D9" s="5">
        <v>0.85</v>
      </c>
      <c r="E9" s="15">
        <v>0.85</v>
      </c>
      <c r="F9" s="5">
        <v>0</v>
      </c>
    </row>
    <row r="10" spans="1:6" x14ac:dyDescent="0.25">
      <c r="A10" s="4" t="s">
        <v>24</v>
      </c>
      <c r="B10" s="4" t="s">
        <v>25</v>
      </c>
      <c r="C10" s="4" t="s">
        <v>26</v>
      </c>
      <c r="D10" s="5">
        <v>1</v>
      </c>
      <c r="E10" s="15">
        <v>0.15</v>
      </c>
      <c r="F10" s="5">
        <v>0.76</v>
      </c>
    </row>
    <row r="11" spans="1:6" ht="18" customHeight="1" x14ac:dyDescent="0.25">
      <c r="A11" s="4" t="s">
        <v>27</v>
      </c>
      <c r="B11" s="4" t="s">
        <v>28</v>
      </c>
      <c r="C11" s="4" t="s">
        <v>29</v>
      </c>
      <c r="D11" s="5">
        <v>0.53</v>
      </c>
      <c r="E11" s="15">
        <v>0.53</v>
      </c>
      <c r="F11" s="5">
        <v>0</v>
      </c>
    </row>
    <row r="12" spans="1:6" x14ac:dyDescent="0.25">
      <c r="A12" s="4" t="s">
        <v>30</v>
      </c>
      <c r="B12" s="4" t="s">
        <v>31</v>
      </c>
      <c r="C12" s="4" t="s">
        <v>32</v>
      </c>
      <c r="D12" s="5">
        <v>0.65</v>
      </c>
      <c r="E12" s="15">
        <v>0.54800000000000004</v>
      </c>
      <c r="F12" s="5">
        <v>0</v>
      </c>
    </row>
    <row r="13" spans="1:6" x14ac:dyDescent="0.25">
      <c r="A13" s="4" t="s">
        <v>33</v>
      </c>
      <c r="B13" s="4" t="s">
        <v>34</v>
      </c>
      <c r="C13" s="4" t="s">
        <v>35</v>
      </c>
      <c r="D13" s="5">
        <v>0.63</v>
      </c>
      <c r="E13" s="15">
        <v>0.56299999999999994</v>
      </c>
      <c r="F13" s="5">
        <v>0</v>
      </c>
    </row>
    <row r="14" spans="1:6" x14ac:dyDescent="0.25">
      <c r="A14" s="4" t="s">
        <v>36</v>
      </c>
      <c r="B14" s="4" t="s">
        <v>37</v>
      </c>
      <c r="C14" s="4" t="s">
        <v>38</v>
      </c>
      <c r="D14" s="5">
        <v>0.55000000000000004</v>
      </c>
      <c r="E14" s="15">
        <f>0.452+0.15</f>
        <v>0.60199999999999998</v>
      </c>
      <c r="F14" s="5">
        <v>0</v>
      </c>
    </row>
    <row r="15" spans="1:6" x14ac:dyDescent="0.25">
      <c r="A15" s="4" t="s">
        <v>39</v>
      </c>
      <c r="B15" s="4" t="s">
        <v>40</v>
      </c>
      <c r="C15" s="4" t="s">
        <v>41</v>
      </c>
      <c r="D15" s="5">
        <v>0.6</v>
      </c>
      <c r="E15" s="15">
        <v>0.94499999999999995</v>
      </c>
      <c r="F15" s="5">
        <v>0</v>
      </c>
    </row>
    <row r="16" spans="1:6" ht="15.75" customHeight="1" x14ac:dyDescent="0.25">
      <c r="A16" s="4" t="s">
        <v>42</v>
      </c>
      <c r="B16" s="4" t="s">
        <v>43</v>
      </c>
      <c r="C16" s="4" t="s">
        <v>44</v>
      </c>
      <c r="D16" s="5">
        <v>0.78100000000000003</v>
      </c>
      <c r="E16" s="5">
        <v>0.628</v>
      </c>
      <c r="F16" s="5">
        <v>0</v>
      </c>
    </row>
    <row r="17" spans="1:6" ht="15.75" customHeight="1" x14ac:dyDescent="0.25">
      <c r="A17" s="4" t="s">
        <v>45</v>
      </c>
      <c r="B17" s="4" t="s">
        <v>46</v>
      </c>
      <c r="C17" s="4" t="s">
        <v>47</v>
      </c>
      <c r="D17" s="5">
        <v>0.4</v>
      </c>
      <c r="E17" s="5">
        <v>0.4</v>
      </c>
      <c r="F17" s="5">
        <v>0</v>
      </c>
    </row>
    <row r="18" spans="1:6" ht="17.25" customHeight="1" x14ac:dyDescent="0.25">
      <c r="A18" s="4" t="s">
        <v>48</v>
      </c>
      <c r="B18" s="4" t="s">
        <v>49</v>
      </c>
      <c r="C18" s="4" t="s">
        <v>50</v>
      </c>
      <c r="D18" s="5">
        <v>0.56000000000000005</v>
      </c>
      <c r="E18" s="5">
        <v>0.56000000000000005</v>
      </c>
      <c r="F18" s="5">
        <v>0</v>
      </c>
    </row>
    <row r="19" spans="1:6" x14ac:dyDescent="0.25">
      <c r="A19" s="4" t="s">
        <v>51</v>
      </c>
      <c r="B19" s="4" t="s">
        <v>52</v>
      </c>
      <c r="C19" s="4" t="s">
        <v>53</v>
      </c>
      <c r="D19" s="5">
        <v>0.6</v>
      </c>
      <c r="E19" s="5">
        <v>0.44</v>
      </c>
      <c r="F19" s="5">
        <v>0</v>
      </c>
    </row>
    <row r="20" spans="1:6" ht="21.75" customHeight="1" x14ac:dyDescent="0.25">
      <c r="A20" s="4" t="s">
        <v>54</v>
      </c>
      <c r="B20" s="4" t="s">
        <v>55</v>
      </c>
      <c r="C20" s="4" t="s">
        <v>56</v>
      </c>
      <c r="D20" s="5">
        <v>1.3</v>
      </c>
      <c r="E20" s="5">
        <f>1.153+0.01</f>
        <v>1.163</v>
      </c>
      <c r="F20" s="5">
        <v>0</v>
      </c>
    </row>
    <row r="21" spans="1:6" ht="24" customHeight="1" x14ac:dyDescent="0.25">
      <c r="A21" s="6" t="s">
        <v>57</v>
      </c>
      <c r="B21" s="4" t="s">
        <v>58</v>
      </c>
      <c r="C21" s="4" t="s">
        <v>59</v>
      </c>
      <c r="D21" s="5">
        <v>0.5</v>
      </c>
      <c r="E21" s="5">
        <v>0.5</v>
      </c>
      <c r="F21" s="5">
        <v>0</v>
      </c>
    </row>
    <row r="22" spans="1:6" ht="30.75" customHeight="1" x14ac:dyDescent="0.25">
      <c r="A22" s="4" t="s">
        <v>60</v>
      </c>
      <c r="B22" s="4" t="s">
        <v>61</v>
      </c>
      <c r="C22" s="4" t="s">
        <v>62</v>
      </c>
      <c r="D22" s="5">
        <v>0.56899999999999995</v>
      </c>
      <c r="E22" s="5">
        <v>0.54949999999999999</v>
      </c>
      <c r="F22" s="5">
        <v>0</v>
      </c>
    </row>
    <row r="23" spans="1:6" ht="20.25" customHeight="1" x14ac:dyDescent="0.25">
      <c r="A23" s="4" t="s">
        <v>63</v>
      </c>
      <c r="B23" s="4" t="s">
        <v>64</v>
      </c>
      <c r="C23" s="4" t="s">
        <v>65</v>
      </c>
      <c r="D23" s="5">
        <v>2.6120000000000001</v>
      </c>
      <c r="E23" s="5">
        <v>1.784</v>
      </c>
      <c r="F23" s="5">
        <f t="shared" ref="F23:F40" si="0">D23-E23</f>
        <v>0.82800000000000007</v>
      </c>
    </row>
    <row r="24" spans="1:6" ht="33.75" customHeight="1" x14ac:dyDescent="0.25">
      <c r="A24" s="7" t="s">
        <v>66</v>
      </c>
      <c r="B24" s="4" t="s">
        <v>67</v>
      </c>
      <c r="C24" s="4" t="s">
        <v>68</v>
      </c>
      <c r="D24" s="5">
        <v>2.2999999999999998</v>
      </c>
      <c r="E24" s="5">
        <v>1.7470000000000001</v>
      </c>
      <c r="F24" s="5">
        <v>0</v>
      </c>
    </row>
    <row r="25" spans="1:6" ht="21.75" customHeight="1" x14ac:dyDescent="0.25">
      <c r="A25" s="4" t="s">
        <v>69</v>
      </c>
      <c r="B25" s="4" t="s">
        <v>70</v>
      </c>
      <c r="C25" s="4" t="s">
        <v>71</v>
      </c>
      <c r="D25" s="5">
        <v>0.5</v>
      </c>
      <c r="E25" s="5">
        <v>0.622</v>
      </c>
      <c r="F25" s="5">
        <v>0</v>
      </c>
    </row>
    <row r="26" spans="1:6" ht="31.5" x14ac:dyDescent="0.25">
      <c r="A26" s="4" t="s">
        <v>72</v>
      </c>
      <c r="B26" s="4" t="s">
        <v>73</v>
      </c>
      <c r="C26" s="4" t="s">
        <v>74</v>
      </c>
      <c r="D26" s="5">
        <v>0.14499999999999999</v>
      </c>
      <c r="E26" s="5">
        <v>0.14000000000000001</v>
      </c>
      <c r="F26" s="5">
        <v>0</v>
      </c>
    </row>
    <row r="27" spans="1:6" ht="31.5" x14ac:dyDescent="0.25">
      <c r="A27" s="4" t="s">
        <v>75</v>
      </c>
      <c r="B27" s="4" t="s">
        <v>76</v>
      </c>
      <c r="C27" s="4" t="s">
        <v>77</v>
      </c>
      <c r="D27" s="5">
        <v>1.65</v>
      </c>
      <c r="E27" s="5">
        <v>1.268</v>
      </c>
      <c r="F27" s="5">
        <v>0</v>
      </c>
    </row>
    <row r="28" spans="1:6" ht="31.5" x14ac:dyDescent="0.25">
      <c r="A28" s="4" t="s">
        <v>78</v>
      </c>
      <c r="B28" s="4" t="s">
        <v>79</v>
      </c>
      <c r="C28" s="4" t="s">
        <v>80</v>
      </c>
      <c r="D28" s="5">
        <v>0.55000000000000004</v>
      </c>
      <c r="E28" s="5">
        <v>0.41799999999999998</v>
      </c>
      <c r="F28" s="5">
        <v>0</v>
      </c>
    </row>
    <row r="29" spans="1:6" ht="51" customHeight="1" x14ac:dyDescent="0.25">
      <c r="A29" s="4" t="s">
        <v>81</v>
      </c>
      <c r="B29" s="4" t="s">
        <v>82</v>
      </c>
      <c r="C29" s="4" t="s">
        <v>83</v>
      </c>
      <c r="D29" s="5">
        <v>4</v>
      </c>
      <c r="E29" s="5">
        <v>4.0289999999999999</v>
      </c>
      <c r="F29" s="5">
        <v>0</v>
      </c>
    </row>
    <row r="30" spans="1:6" ht="31.5" x14ac:dyDescent="0.25">
      <c r="A30" s="4" t="s">
        <v>84</v>
      </c>
      <c r="B30" s="4" t="s">
        <v>85</v>
      </c>
      <c r="C30" s="4" t="s">
        <v>86</v>
      </c>
      <c r="D30" s="5">
        <v>3.4</v>
      </c>
      <c r="E30" s="5">
        <v>3.0379999999999998</v>
      </c>
      <c r="F30" s="5">
        <v>0</v>
      </c>
    </row>
    <row r="31" spans="1:6" ht="21" customHeight="1" x14ac:dyDescent="0.25">
      <c r="A31" s="4" t="s">
        <v>87</v>
      </c>
      <c r="B31" s="4" t="s">
        <v>88</v>
      </c>
      <c r="C31" s="4" t="s">
        <v>89</v>
      </c>
      <c r="D31" s="5">
        <v>3</v>
      </c>
      <c r="E31" s="5">
        <v>0.442</v>
      </c>
      <c r="F31" s="5">
        <f t="shared" si="0"/>
        <v>2.5579999999999998</v>
      </c>
    </row>
    <row r="32" spans="1:6" ht="31.5" x14ac:dyDescent="0.25">
      <c r="A32" s="4" t="s">
        <v>90</v>
      </c>
      <c r="B32" s="4" t="s">
        <v>91</v>
      </c>
      <c r="C32" s="4" t="s">
        <v>92</v>
      </c>
      <c r="D32" s="5">
        <v>0.08</v>
      </c>
      <c r="E32" s="5">
        <v>0.08</v>
      </c>
      <c r="F32" s="5">
        <v>0</v>
      </c>
    </row>
    <row r="33" spans="1:7" ht="31.5" x14ac:dyDescent="0.25">
      <c r="A33" s="4" t="s">
        <v>93</v>
      </c>
      <c r="B33" s="4" t="s">
        <v>94</v>
      </c>
      <c r="C33" s="4" t="s">
        <v>95</v>
      </c>
      <c r="D33" s="5">
        <v>0.52600000000000002</v>
      </c>
      <c r="E33" s="5">
        <v>0.29299999999999998</v>
      </c>
      <c r="F33" s="5">
        <v>0</v>
      </c>
    </row>
    <row r="34" spans="1:7" ht="31.5" x14ac:dyDescent="0.25">
      <c r="A34" s="4" t="s">
        <v>96</v>
      </c>
      <c r="B34" s="4" t="s">
        <v>97</v>
      </c>
      <c r="C34" s="4" t="s">
        <v>98</v>
      </c>
      <c r="D34" s="5">
        <v>0.46899999999999997</v>
      </c>
      <c r="E34" s="5">
        <v>0.70899999999999996</v>
      </c>
      <c r="F34" s="5">
        <v>0</v>
      </c>
    </row>
    <row r="35" spans="1:7" ht="31.5" x14ac:dyDescent="0.25">
      <c r="A35" s="4" t="s">
        <v>99</v>
      </c>
      <c r="B35" s="4" t="s">
        <v>100</v>
      </c>
      <c r="C35" s="4" t="s">
        <v>101</v>
      </c>
      <c r="D35" s="5">
        <v>0.11</v>
      </c>
      <c r="E35" s="5">
        <v>0.11</v>
      </c>
      <c r="F35" s="5">
        <v>0</v>
      </c>
    </row>
    <row r="36" spans="1:7" ht="31.5" x14ac:dyDescent="0.25">
      <c r="A36" s="4" t="s">
        <v>102</v>
      </c>
      <c r="B36" s="4" t="s">
        <v>103</v>
      </c>
      <c r="C36" s="4" t="s">
        <v>104</v>
      </c>
      <c r="D36" s="5">
        <v>0.188</v>
      </c>
      <c r="E36" s="5">
        <v>9.5000000000000001E-2</v>
      </c>
      <c r="F36" s="5">
        <v>0</v>
      </c>
    </row>
    <row r="37" spans="1:7" ht="31.5" x14ac:dyDescent="0.25">
      <c r="A37" s="4" t="s">
        <v>105</v>
      </c>
      <c r="B37" s="4" t="s">
        <v>106</v>
      </c>
      <c r="C37" s="4" t="s">
        <v>107</v>
      </c>
      <c r="D37" s="5">
        <v>0.14899999999999999</v>
      </c>
      <c r="E37" s="5">
        <v>0.14899999999999999</v>
      </c>
      <c r="F37" s="5">
        <v>0</v>
      </c>
    </row>
    <row r="38" spans="1:7" ht="31.5" x14ac:dyDescent="0.25">
      <c r="A38" s="4" t="s">
        <v>108</v>
      </c>
      <c r="B38" s="4" t="s">
        <v>109</v>
      </c>
      <c r="C38" s="4" t="s">
        <v>110</v>
      </c>
      <c r="D38" s="5">
        <v>0.63</v>
      </c>
      <c r="E38" s="5">
        <v>0.51900000000000002</v>
      </c>
      <c r="F38" s="5">
        <v>0</v>
      </c>
    </row>
    <row r="39" spans="1:7" ht="31.5" x14ac:dyDescent="0.25">
      <c r="A39" s="4" t="s">
        <v>111</v>
      </c>
      <c r="B39" s="4" t="s">
        <v>112</v>
      </c>
      <c r="C39" s="4" t="s">
        <v>113</v>
      </c>
      <c r="D39" s="5">
        <v>3.26</v>
      </c>
      <c r="E39" s="15">
        <f>4.607+0.15</f>
        <v>4.7570000000000006</v>
      </c>
      <c r="F39" s="5">
        <v>0</v>
      </c>
    </row>
    <row r="40" spans="1:7" ht="23.25" customHeight="1" x14ac:dyDescent="0.25">
      <c r="A40" s="4" t="s">
        <v>114</v>
      </c>
      <c r="B40" s="4" t="s">
        <v>115</v>
      </c>
      <c r="C40" s="4" t="s">
        <v>116</v>
      </c>
      <c r="D40" s="5">
        <v>5.5</v>
      </c>
      <c r="E40" s="5">
        <v>3.278</v>
      </c>
      <c r="F40" s="13">
        <f t="shared" si="0"/>
        <v>2.222</v>
      </c>
    </row>
    <row r="41" spans="1:7" ht="31.5" x14ac:dyDescent="0.25">
      <c r="A41" s="4" t="s">
        <v>117</v>
      </c>
      <c r="B41" s="4" t="s">
        <v>118</v>
      </c>
      <c r="C41" s="4" t="s">
        <v>119</v>
      </c>
      <c r="D41" s="5">
        <v>0.6</v>
      </c>
      <c r="E41" s="5">
        <v>0.6</v>
      </c>
      <c r="F41" s="5">
        <v>0</v>
      </c>
    </row>
    <row r="42" spans="1:7" x14ac:dyDescent="0.25">
      <c r="A42" s="4" t="s">
        <v>120</v>
      </c>
      <c r="B42" s="4" t="s">
        <v>121</v>
      </c>
      <c r="C42" s="4" t="s">
        <v>122</v>
      </c>
      <c r="D42" s="5">
        <v>2.83</v>
      </c>
      <c r="E42" s="5">
        <v>3.05</v>
      </c>
      <c r="F42" s="5">
        <v>0</v>
      </c>
    </row>
    <row r="43" spans="1:7" ht="47.25" x14ac:dyDescent="0.25">
      <c r="A43" s="4" t="s">
        <v>123</v>
      </c>
      <c r="B43" s="4" t="s">
        <v>124</v>
      </c>
      <c r="C43" s="4" t="s">
        <v>125</v>
      </c>
      <c r="D43" s="5">
        <v>0.4</v>
      </c>
      <c r="E43" s="5">
        <v>0.41</v>
      </c>
      <c r="F43" s="5">
        <v>0</v>
      </c>
    </row>
    <row r="44" spans="1:7" ht="31.5" x14ac:dyDescent="0.25">
      <c r="A44" s="4" t="s">
        <v>126</v>
      </c>
      <c r="B44" s="4" t="s">
        <v>127</v>
      </c>
      <c r="C44" s="4" t="s">
        <v>128</v>
      </c>
      <c r="D44" s="5">
        <v>0.6</v>
      </c>
      <c r="E44" s="10">
        <v>5.8000000000000003E-2</v>
      </c>
      <c r="F44" s="5">
        <v>0</v>
      </c>
      <c r="G44" s="8"/>
    </row>
    <row r="45" spans="1:7" ht="31.5" x14ac:dyDescent="0.25">
      <c r="A45" s="4" t="s">
        <v>129</v>
      </c>
      <c r="B45" s="4" t="s">
        <v>130</v>
      </c>
      <c r="C45" s="4" t="s">
        <v>131</v>
      </c>
      <c r="D45" s="5">
        <v>11.27</v>
      </c>
      <c r="E45" s="10">
        <v>12.582000000000001</v>
      </c>
      <c r="F45" s="5">
        <v>0</v>
      </c>
      <c r="G45" s="8"/>
    </row>
    <row r="46" spans="1:7" x14ac:dyDescent="0.25">
      <c r="A46" s="4" t="s">
        <v>132</v>
      </c>
      <c r="B46" s="4" t="s">
        <v>133</v>
      </c>
      <c r="C46" s="4" t="s">
        <v>134</v>
      </c>
      <c r="D46" s="5">
        <v>0.24</v>
      </c>
      <c r="E46" s="5">
        <v>0.25</v>
      </c>
      <c r="F46" s="5">
        <v>0</v>
      </c>
    </row>
    <row r="47" spans="1:7" ht="31.5" x14ac:dyDescent="0.25">
      <c r="A47" s="4" t="s">
        <v>135</v>
      </c>
      <c r="B47" s="4" t="s">
        <v>136</v>
      </c>
      <c r="C47" s="4" t="s">
        <v>137</v>
      </c>
      <c r="D47" s="5">
        <v>1.5</v>
      </c>
      <c r="E47" s="5">
        <v>1.4159999999999999</v>
      </c>
      <c r="F47" s="5">
        <v>0</v>
      </c>
    </row>
    <row r="48" spans="1:7" ht="36" customHeight="1" x14ac:dyDescent="0.25">
      <c r="A48" s="4" t="s">
        <v>138</v>
      </c>
      <c r="B48" s="4" t="s">
        <v>139</v>
      </c>
      <c r="C48" s="4" t="s">
        <v>140</v>
      </c>
      <c r="D48" s="5">
        <v>2</v>
      </c>
      <c r="E48" s="5">
        <v>1.71</v>
      </c>
      <c r="F48" s="5">
        <v>0</v>
      </c>
    </row>
    <row r="49" spans="1:6" ht="36" customHeight="1" x14ac:dyDescent="0.25">
      <c r="A49" s="4" t="s">
        <v>144</v>
      </c>
      <c r="B49" s="4" t="s">
        <v>146</v>
      </c>
      <c r="C49" s="4" t="s">
        <v>142</v>
      </c>
      <c r="D49" s="5"/>
      <c r="E49" s="15">
        <v>0.6</v>
      </c>
      <c r="F49" s="5">
        <f>E49-0.48</f>
        <v>0.12</v>
      </c>
    </row>
    <row r="50" spans="1:6" ht="36" customHeight="1" x14ac:dyDescent="0.25">
      <c r="A50" s="4" t="s">
        <v>145</v>
      </c>
      <c r="B50" s="4" t="s">
        <v>147</v>
      </c>
      <c r="C50" s="4" t="s">
        <v>143</v>
      </c>
      <c r="D50" s="5"/>
      <c r="E50" s="15">
        <f>0.65+0.25</f>
        <v>0.9</v>
      </c>
      <c r="F50" s="5">
        <f>E50-0.63-0.23</f>
        <v>4.0000000000000008E-2</v>
      </c>
    </row>
    <row r="51" spans="1:6" ht="48.75" customHeight="1" x14ac:dyDescent="0.25">
      <c r="A51" s="4" t="s">
        <v>150</v>
      </c>
      <c r="B51" s="4" t="s">
        <v>148</v>
      </c>
      <c r="C51" s="4" t="s">
        <v>149</v>
      </c>
      <c r="D51" s="5"/>
      <c r="E51" s="15">
        <v>5.9</v>
      </c>
      <c r="F51" s="5">
        <v>0</v>
      </c>
    </row>
    <row r="52" spans="1:6" ht="48.75" customHeight="1" x14ac:dyDescent="0.25">
      <c r="A52" s="4" t="s">
        <v>152</v>
      </c>
      <c r="B52" s="16" t="s">
        <v>151</v>
      </c>
      <c r="C52" s="4" t="s">
        <v>153</v>
      </c>
      <c r="D52" s="5"/>
      <c r="E52" s="17">
        <v>0.47</v>
      </c>
      <c r="F52" s="5">
        <v>0</v>
      </c>
    </row>
    <row r="53" spans="1:6" ht="31.5" x14ac:dyDescent="0.25">
      <c r="A53" s="4" t="s">
        <v>175</v>
      </c>
      <c r="B53" s="19" t="s">
        <v>176</v>
      </c>
      <c r="C53" s="4" t="s">
        <v>154</v>
      </c>
      <c r="D53" s="18"/>
      <c r="E53" s="18">
        <v>3.1059000000000001</v>
      </c>
      <c r="F53" s="5">
        <v>0</v>
      </c>
    </row>
    <row r="54" spans="1:6" ht="31.5" x14ac:dyDescent="0.25">
      <c r="A54" s="4" t="s">
        <v>175</v>
      </c>
      <c r="B54" s="18" t="s">
        <v>177</v>
      </c>
      <c r="C54" s="4" t="s">
        <v>155</v>
      </c>
      <c r="D54" s="18"/>
      <c r="E54" s="18">
        <v>1</v>
      </c>
      <c r="F54" s="5">
        <v>0</v>
      </c>
    </row>
    <row r="55" spans="1:6" ht="31.5" x14ac:dyDescent="0.25">
      <c r="A55" s="4" t="s">
        <v>183</v>
      </c>
      <c r="B55" s="18" t="s">
        <v>178</v>
      </c>
      <c r="C55" s="4" t="s">
        <v>156</v>
      </c>
      <c r="D55" s="18"/>
      <c r="E55" s="18">
        <v>0.9</v>
      </c>
      <c r="F55" s="5">
        <v>0</v>
      </c>
    </row>
    <row r="56" spans="1:6" ht="47.25" x14ac:dyDescent="0.25">
      <c r="A56" s="4" t="s">
        <v>185</v>
      </c>
      <c r="B56" s="18" t="s">
        <v>184</v>
      </c>
      <c r="C56" s="4" t="s">
        <v>157</v>
      </c>
      <c r="D56" s="18"/>
      <c r="E56" s="18">
        <v>2.9287000000000001</v>
      </c>
      <c r="F56" s="5">
        <v>0</v>
      </c>
    </row>
    <row r="57" spans="1:6" ht="47.25" x14ac:dyDescent="0.25">
      <c r="A57" s="4" t="s">
        <v>186</v>
      </c>
      <c r="B57" s="4" t="s">
        <v>187</v>
      </c>
      <c r="C57" s="4" t="s">
        <v>160</v>
      </c>
      <c r="D57" s="18"/>
      <c r="E57" s="18">
        <v>0.9</v>
      </c>
      <c r="F57" s="5">
        <v>0</v>
      </c>
    </row>
    <row r="58" spans="1:6" ht="31.5" x14ac:dyDescent="0.25">
      <c r="A58" s="4" t="s">
        <v>188</v>
      </c>
      <c r="B58" s="18" t="s">
        <v>190</v>
      </c>
      <c r="C58" s="4" t="s">
        <v>161</v>
      </c>
      <c r="D58" s="18"/>
      <c r="E58" s="18">
        <v>0.375</v>
      </c>
      <c r="F58" s="5">
        <v>0</v>
      </c>
    </row>
    <row r="59" spans="1:6" ht="31.5" x14ac:dyDescent="0.25">
      <c r="A59" s="4" t="s">
        <v>188</v>
      </c>
      <c r="B59" s="18" t="s">
        <v>190</v>
      </c>
      <c r="C59" s="4" t="s">
        <v>162</v>
      </c>
      <c r="D59" s="18"/>
      <c r="E59" s="18">
        <v>0.44500000000000001</v>
      </c>
      <c r="F59" s="5">
        <v>0</v>
      </c>
    </row>
    <row r="60" spans="1:6" ht="33.75" customHeight="1" x14ac:dyDescent="0.25">
      <c r="A60" s="4" t="s">
        <v>189</v>
      </c>
      <c r="B60" s="18" t="s">
        <v>190</v>
      </c>
      <c r="C60" s="4" t="s">
        <v>163</v>
      </c>
      <c r="D60" s="18"/>
      <c r="E60" s="18">
        <v>0.26</v>
      </c>
      <c r="F60" s="5">
        <v>0</v>
      </c>
    </row>
    <row r="61" spans="1:6" ht="48.75" customHeight="1" x14ac:dyDescent="0.25">
      <c r="A61" s="4" t="s">
        <v>189</v>
      </c>
      <c r="B61" s="18" t="s">
        <v>190</v>
      </c>
      <c r="C61" s="4" t="s">
        <v>164</v>
      </c>
      <c r="D61" s="5"/>
      <c r="E61" s="17">
        <v>0.6</v>
      </c>
      <c r="F61" s="5">
        <v>0</v>
      </c>
    </row>
    <row r="62" spans="1:6" ht="48.75" customHeight="1" x14ac:dyDescent="0.25">
      <c r="A62" s="4" t="s">
        <v>181</v>
      </c>
      <c r="B62" s="16" t="s">
        <v>179</v>
      </c>
      <c r="C62" s="4" t="s">
        <v>158</v>
      </c>
      <c r="D62" s="5"/>
      <c r="E62" s="17">
        <v>2.4</v>
      </c>
      <c r="F62" s="5">
        <v>0</v>
      </c>
    </row>
    <row r="63" spans="1:6" ht="48.75" customHeight="1" x14ac:dyDescent="0.25">
      <c r="A63" s="4" t="s">
        <v>182</v>
      </c>
      <c r="B63" s="16" t="s">
        <v>180</v>
      </c>
      <c r="C63" s="4" t="s">
        <v>159</v>
      </c>
      <c r="D63" s="5"/>
      <c r="E63" s="17">
        <v>1.3</v>
      </c>
      <c r="F63" s="5">
        <v>0</v>
      </c>
    </row>
    <row r="64" spans="1:6" ht="48.75" customHeight="1" x14ac:dyDescent="0.25">
      <c r="A64" s="4" t="s">
        <v>195</v>
      </c>
      <c r="B64" s="16" t="s">
        <v>194</v>
      </c>
      <c r="C64" s="4" t="s">
        <v>173</v>
      </c>
      <c r="D64" s="5"/>
      <c r="E64" s="17">
        <v>0.13</v>
      </c>
      <c r="F64" s="5">
        <v>0</v>
      </c>
    </row>
    <row r="65" spans="1:6" ht="48.75" customHeight="1" x14ac:dyDescent="0.25">
      <c r="A65" s="4" t="s">
        <v>195</v>
      </c>
      <c r="B65" s="16" t="s">
        <v>194</v>
      </c>
      <c r="C65" s="4" t="s">
        <v>174</v>
      </c>
      <c r="D65" s="5"/>
      <c r="E65" s="17">
        <v>0.13</v>
      </c>
      <c r="F65" s="5">
        <v>0</v>
      </c>
    </row>
    <row r="66" spans="1:6" ht="48.75" customHeight="1" x14ac:dyDescent="0.25">
      <c r="A66" s="4" t="s">
        <v>195</v>
      </c>
      <c r="B66" s="16" t="s">
        <v>194</v>
      </c>
      <c r="C66" s="4" t="s">
        <v>172</v>
      </c>
      <c r="D66" s="5"/>
      <c r="E66" s="17">
        <v>0.08</v>
      </c>
      <c r="F66" s="5">
        <v>0</v>
      </c>
    </row>
    <row r="67" spans="1:6" ht="48.75" customHeight="1" x14ac:dyDescent="0.25">
      <c r="A67" s="4" t="s">
        <v>196</v>
      </c>
      <c r="B67" s="16" t="s">
        <v>191</v>
      </c>
      <c r="C67" s="4" t="s">
        <v>171</v>
      </c>
      <c r="D67" s="5"/>
      <c r="E67" s="17">
        <v>8.3000000000000004E-2</v>
      </c>
      <c r="F67" s="5">
        <v>0</v>
      </c>
    </row>
    <row r="68" spans="1:6" ht="48.75" customHeight="1" x14ac:dyDescent="0.25">
      <c r="A68" s="4" t="s">
        <v>196</v>
      </c>
      <c r="B68" s="16" t="s">
        <v>191</v>
      </c>
      <c r="C68" s="4" t="s">
        <v>170</v>
      </c>
      <c r="D68" s="5"/>
      <c r="E68" s="17">
        <v>0.36099999999999999</v>
      </c>
      <c r="F68" s="5">
        <v>0</v>
      </c>
    </row>
    <row r="69" spans="1:6" ht="48.75" customHeight="1" x14ac:dyDescent="0.25">
      <c r="A69" s="4" t="s">
        <v>196</v>
      </c>
      <c r="B69" s="20" t="s">
        <v>192</v>
      </c>
      <c r="C69" s="4" t="s">
        <v>169</v>
      </c>
      <c r="D69" s="5"/>
      <c r="E69" s="17">
        <v>0.314</v>
      </c>
      <c r="F69" s="5">
        <v>0</v>
      </c>
    </row>
    <row r="70" spans="1:6" ht="48.75" customHeight="1" x14ac:dyDescent="0.25">
      <c r="A70" s="4" t="s">
        <v>196</v>
      </c>
      <c r="B70" s="16" t="s">
        <v>191</v>
      </c>
      <c r="C70" s="4" t="s">
        <v>168</v>
      </c>
      <c r="D70" s="5"/>
      <c r="E70" s="17">
        <v>0.29299999999999998</v>
      </c>
      <c r="F70" s="5">
        <v>0</v>
      </c>
    </row>
    <row r="71" spans="1:6" ht="48.75" customHeight="1" x14ac:dyDescent="0.25">
      <c r="A71" s="4" t="s">
        <v>197</v>
      </c>
      <c r="B71" s="16" t="s">
        <v>191</v>
      </c>
      <c r="C71" s="4" t="s">
        <v>167</v>
      </c>
      <c r="D71" s="5"/>
      <c r="E71" s="17">
        <v>2.3E-2</v>
      </c>
      <c r="F71" s="5">
        <v>0</v>
      </c>
    </row>
    <row r="72" spans="1:6" ht="48.75" customHeight="1" x14ac:dyDescent="0.25">
      <c r="A72" s="4" t="s">
        <v>196</v>
      </c>
      <c r="B72" s="16" t="s">
        <v>191</v>
      </c>
      <c r="C72" s="4" t="s">
        <v>166</v>
      </c>
      <c r="D72" s="5"/>
      <c r="E72" s="17">
        <v>0.14899999999999999</v>
      </c>
      <c r="F72" s="5">
        <v>0</v>
      </c>
    </row>
    <row r="73" spans="1:6" ht="48.75" customHeight="1" x14ac:dyDescent="0.25">
      <c r="A73" s="4" t="s">
        <v>196</v>
      </c>
      <c r="B73" s="16" t="s">
        <v>193</v>
      </c>
      <c r="C73" s="4" t="s">
        <v>165</v>
      </c>
      <c r="D73" s="5"/>
      <c r="E73" s="17">
        <v>1.3</v>
      </c>
      <c r="F73" s="5">
        <v>0</v>
      </c>
    </row>
    <row r="74" spans="1:6" ht="32.25" hidden="1" customHeight="1" x14ac:dyDescent="0.3">
      <c r="A74" s="14" t="s">
        <v>141</v>
      </c>
      <c r="B74" s="4"/>
      <c r="C74" s="4"/>
      <c r="D74" s="5">
        <f>SUM(D4:D48)</f>
        <v>60.897999999999989</v>
      </c>
      <c r="E74" s="5">
        <f>SUM(E4:E73)</f>
        <v>80.445099999999982</v>
      </c>
      <c r="F74" s="5">
        <f>SUM(F4:F73)</f>
        <v>6.5280000000000005</v>
      </c>
    </row>
    <row r="76" spans="1:6" ht="20.25" customHeight="1" x14ac:dyDescent="0.25"/>
    <row r="77" spans="1:6" ht="6" hidden="1" customHeight="1" x14ac:dyDescent="0.25"/>
  </sheetData>
  <mergeCells count="1">
    <mergeCell ref="A2:F2"/>
  </mergeCells>
  <pageMargins left="0.25" right="0.25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2026-04-03T13:00:06Z</cp:lastPrinted>
  <dcterms:created xsi:type="dcterms:W3CDTF">2025-04-08T08:31:25Z</dcterms:created>
  <dcterms:modified xsi:type="dcterms:W3CDTF">2026-07-02T09:08:16Z</dcterms:modified>
</cp:coreProperties>
</file>