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\Литвинов А.А\_Информация на сайте\2022\2 квартал\"/>
    </mc:Choice>
  </mc:AlternateContent>
  <xr:revisionPtr revIDLastSave="0" documentId="13_ncr:1_{3CE57CD5-42F4-4355-B631-CF946A187C19}" xr6:coauthVersionLast="45" xr6:coauthVersionMax="45" xr10:uidLastSave="{00000000-0000-0000-0000-000000000000}"/>
  <bookViews>
    <workbookView xWindow="-108" yWindow="-108" windowWidth="23256" windowHeight="12600" xr2:uid="{F1AC3288-CBC0-4B86-970C-361E6219596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3" i="1" l="1"/>
  <c r="AG34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10" i="1"/>
  <c r="AJ11" i="1"/>
  <c r="AK11" i="1" s="1"/>
  <c r="AJ12" i="1"/>
  <c r="AK12" i="1" s="1"/>
  <c r="AM12" i="1" s="1"/>
  <c r="AJ13" i="1"/>
  <c r="AK13" i="1" s="1"/>
  <c r="AM13" i="1" s="1"/>
  <c r="AJ14" i="1"/>
  <c r="AK14" i="1" s="1"/>
  <c r="AM14" i="1" s="1"/>
  <c r="AJ15" i="1"/>
  <c r="AK15" i="1" s="1"/>
  <c r="AM15" i="1" s="1"/>
  <c r="AJ16" i="1"/>
  <c r="AK16" i="1" s="1"/>
  <c r="AM16" i="1" s="1"/>
  <c r="AJ17" i="1"/>
  <c r="AK17" i="1" s="1"/>
  <c r="AM17" i="1" s="1"/>
  <c r="AJ18" i="1"/>
  <c r="AK18" i="1" s="1"/>
  <c r="AJ19" i="1"/>
  <c r="AK19" i="1" s="1"/>
  <c r="AJ20" i="1"/>
  <c r="AK20" i="1" s="1"/>
  <c r="AM20" i="1" s="1"/>
  <c r="AJ21" i="1"/>
  <c r="AK21" i="1" s="1"/>
  <c r="AM21" i="1" s="1"/>
  <c r="AJ22" i="1"/>
  <c r="AK22" i="1" s="1"/>
  <c r="AM22" i="1" s="1"/>
  <c r="AJ23" i="1"/>
  <c r="AK23" i="1" s="1"/>
  <c r="AM23" i="1" s="1"/>
  <c r="AJ24" i="1"/>
  <c r="AK24" i="1" s="1"/>
  <c r="AM24" i="1" s="1"/>
  <c r="AJ25" i="1"/>
  <c r="AK25" i="1" s="1"/>
  <c r="AM25" i="1" s="1"/>
  <c r="AJ26" i="1"/>
  <c r="AK26" i="1" s="1"/>
  <c r="AJ27" i="1"/>
  <c r="AK27" i="1" s="1"/>
  <c r="AJ28" i="1"/>
  <c r="AK28" i="1" s="1"/>
  <c r="AM28" i="1" s="1"/>
  <c r="AJ29" i="1"/>
  <c r="AK29" i="1" s="1"/>
  <c r="AM29" i="1" s="1"/>
  <c r="AJ30" i="1"/>
  <c r="AK30" i="1" s="1"/>
  <c r="AM30" i="1" s="1"/>
  <c r="AJ31" i="1"/>
  <c r="AK31" i="1" s="1"/>
  <c r="AM31" i="1" s="1"/>
  <c r="AJ32" i="1"/>
  <c r="AK32" i="1" s="1"/>
  <c r="AM32" i="1" s="1"/>
  <c r="AJ33" i="1"/>
  <c r="AK33" i="1" s="1"/>
  <c r="AM33" i="1" s="1"/>
  <c r="AJ10" i="1"/>
  <c r="AL10" i="1" s="1"/>
  <c r="AI34" i="1"/>
  <c r="AL32" i="1" l="1"/>
  <c r="AL30" i="1"/>
  <c r="AN30" i="1" s="1"/>
  <c r="AL28" i="1"/>
  <c r="AL26" i="1"/>
  <c r="AL24" i="1"/>
  <c r="AL22" i="1"/>
  <c r="AL20" i="1"/>
  <c r="AL18" i="1"/>
  <c r="AL16" i="1"/>
  <c r="AL14" i="1"/>
  <c r="AN14" i="1" s="1"/>
  <c r="AL12" i="1"/>
  <c r="AK10" i="1"/>
  <c r="AM10" i="1" s="1"/>
  <c r="AN10" i="1" s="1"/>
  <c r="AL31" i="1"/>
  <c r="AL29" i="1"/>
  <c r="AL27" i="1"/>
  <c r="AL25" i="1"/>
  <c r="AN25" i="1" s="1"/>
  <c r="AL23" i="1"/>
  <c r="AL21" i="1"/>
  <c r="AN21" i="1" s="1"/>
  <c r="AL19" i="1"/>
  <c r="AL17" i="1"/>
  <c r="AL15" i="1"/>
  <c r="AL13" i="1"/>
  <c r="AL11" i="1"/>
  <c r="AM27" i="1"/>
  <c r="AN27" i="1" s="1"/>
  <c r="AM19" i="1"/>
  <c r="AM11" i="1"/>
  <c r="AM26" i="1"/>
  <c r="AM18" i="1"/>
  <c r="AN11" i="1"/>
  <c r="AN12" i="1"/>
  <c r="AN13" i="1"/>
  <c r="AN15" i="1"/>
  <c r="AN16" i="1"/>
  <c r="AN17" i="1"/>
  <c r="AN19" i="1"/>
  <c r="AN20" i="1"/>
  <c r="AN22" i="1"/>
  <c r="AN23" i="1"/>
  <c r="AN24" i="1"/>
  <c r="AN26" i="1"/>
  <c r="AN28" i="1"/>
  <c r="AN29" i="1"/>
  <c r="AN31" i="1"/>
  <c r="AN32" i="1"/>
  <c r="AN33" i="1"/>
  <c r="AL34" i="1" l="1"/>
  <c r="AN18" i="1"/>
  <c r="AM34" i="1"/>
  <c r="AN34" i="1"/>
  <c r="AH34" i="1" l="1"/>
  <c r="AJ34" i="1"/>
  <c r="AK34" i="1"/>
</calcChain>
</file>

<file path=xl/sharedStrings.xml><?xml version="1.0" encoding="utf-8"?>
<sst xmlns="http://schemas.openxmlformats.org/spreadsheetml/2006/main" count="62" uniqueCount="24">
  <si>
    <t>Ведомость  почасовых  нагрузок</t>
  </si>
  <si>
    <r>
      <t xml:space="preserve">Предприятие  </t>
    </r>
    <r>
      <rPr>
        <u/>
        <sz val="12"/>
        <rFont val="Times New Roman"/>
        <family val="1"/>
        <charset val="204"/>
      </rPr>
      <t xml:space="preserve"> ООО "ГОРЭЛЕКТРОСЕТЬ-ВОРОНЕЖ"</t>
    </r>
  </si>
  <si>
    <t>Итого по ПС-110 и ПС-35</t>
  </si>
  <si>
    <r>
      <t xml:space="preserve">Подстанция     </t>
    </r>
    <r>
      <rPr>
        <u/>
        <sz val="12"/>
        <rFont val="Times New Roman"/>
        <family val="1"/>
        <charset val="204"/>
      </rPr>
      <t xml:space="preserve"> ПС- 110/6 кВ "Коминтерновская"</t>
    </r>
  </si>
  <si>
    <r>
      <t xml:space="preserve">Подстанция     </t>
    </r>
    <r>
      <rPr>
        <u/>
        <sz val="12"/>
        <rFont val="Times New Roman"/>
        <family val="1"/>
        <charset val="204"/>
      </rPr>
      <t xml:space="preserve"> ПС-35/6 кВ "Электроприбор"</t>
    </r>
  </si>
  <si>
    <t>Поступление</t>
  </si>
  <si>
    <t>полезный отпуск МВт</t>
  </si>
  <si>
    <t>полезный отпуск</t>
  </si>
  <si>
    <t>Р,МВт</t>
  </si>
  <si>
    <t>Q,Мвар</t>
  </si>
  <si>
    <t>МВт</t>
  </si>
  <si>
    <t xml:space="preserve"> часы  </t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</si>
  <si>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№1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</si>
  <si>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№2 </t>
    </r>
    <r>
      <rPr>
        <sz val="12"/>
        <rFont val="Times New Roman"/>
        <family val="1"/>
        <charset val="204"/>
      </rPr>
      <t xml:space="preserve">  </t>
    </r>
  </si>
  <si>
    <r>
      <t xml:space="preserve">Трансформатор  </t>
    </r>
    <r>
      <rPr>
        <u/>
        <sz val="12"/>
        <rFont val="Times New Roman"/>
        <family val="1"/>
        <charset val="204"/>
      </rPr>
      <t xml:space="preserve">№3 </t>
    </r>
    <r>
      <rPr>
        <sz val="12"/>
        <rFont val="Times New Roman"/>
        <family val="1"/>
        <charset val="204"/>
      </rPr>
      <t xml:space="preserve">  </t>
    </r>
  </si>
  <si>
    <t>Трансформатор с/н №2</t>
  </si>
  <si>
    <t>U, кВ</t>
  </si>
  <si>
    <t>Положе-ние РПН</t>
  </si>
  <si>
    <t>I, А</t>
  </si>
  <si>
    <t>итого</t>
  </si>
  <si>
    <t>По сетям 6-10-0,4кВ</t>
  </si>
  <si>
    <t>всего по предприятию</t>
  </si>
  <si>
    <t>потери</t>
  </si>
  <si>
    <t>за день контрольного замера 15.06.2022г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</si>
</sst>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0" fontId="3" fillId="0" borderId="0" xfId="0" applyFont="1" applyFill="1"/>
    <xf numFmtId="164" fontId="3" fillId="0" borderId="0" xfId="0" applyNumberFormat="1" applyFont="1" applyFill="1" applyAlignment="1"/>
    <xf numFmtId="0" fontId="1" fillId="0" borderId="8" xfId="0" applyFont="1" applyBorder="1" applyAlignment="1">
      <alignment wrapText="1"/>
    </xf>
    <xf numFmtId="0" fontId="3" fillId="0" borderId="32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right" vertical="center"/>
    </xf>
    <xf numFmtId="1" fontId="8" fillId="2" borderId="2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/>
    <xf numFmtId="164" fontId="8" fillId="2" borderId="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shrinkToFit="1"/>
    </xf>
    <xf numFmtId="165" fontId="8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/>
    <xf numFmtId="164" fontId="8" fillId="2" borderId="3" xfId="0" applyNumberFormat="1" applyFont="1" applyFill="1" applyBorder="1"/>
    <xf numFmtId="0" fontId="8" fillId="2" borderId="32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 vertical="center"/>
    </xf>
    <xf numFmtId="1" fontId="8" fillId="2" borderId="2" xfId="0" applyNumberFormat="1" applyFont="1" applyFill="1" applyBorder="1"/>
    <xf numFmtId="166" fontId="8" fillId="2" borderId="2" xfId="0" applyNumberFormat="1" applyFont="1" applyFill="1" applyBorder="1"/>
    <xf numFmtId="166" fontId="8" fillId="2" borderId="3" xfId="0" applyNumberFormat="1" applyFont="1" applyFill="1" applyBorder="1"/>
    <xf numFmtId="165" fontId="8" fillId="2" borderId="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right" vertical="center"/>
    </xf>
    <xf numFmtId="1" fontId="8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 applyAlignment="1">
      <alignment horizontal="right" vertical="center"/>
    </xf>
    <xf numFmtId="2" fontId="8" fillId="2" borderId="8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shrinkToFit="1"/>
    </xf>
    <xf numFmtId="165" fontId="8" fillId="2" borderId="5" xfId="0" applyNumberFormat="1" applyFont="1" applyFill="1" applyBorder="1" applyAlignment="1">
      <alignment horizontal="right" vertical="center"/>
    </xf>
    <xf numFmtId="164" fontId="8" fillId="2" borderId="5" xfId="0" applyNumberFormat="1" applyFont="1" applyFill="1" applyBorder="1"/>
    <xf numFmtId="164" fontId="8" fillId="2" borderId="7" xfId="0" applyNumberFormat="1" applyFont="1" applyFill="1" applyBorder="1"/>
    <xf numFmtId="0" fontId="8" fillId="2" borderId="33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right" vertical="center"/>
    </xf>
    <xf numFmtId="1" fontId="8" fillId="2" borderId="6" xfId="0" applyNumberFormat="1" applyFont="1" applyFill="1" applyBorder="1"/>
    <xf numFmtId="166" fontId="8" fillId="2" borderId="6" xfId="0" applyNumberFormat="1" applyFont="1" applyFill="1" applyBorder="1"/>
    <xf numFmtId="166" fontId="8" fillId="2" borderId="7" xfId="0" applyNumberFormat="1" applyFont="1" applyFill="1" applyBorder="1"/>
    <xf numFmtId="165" fontId="8" fillId="2" borderId="8" xfId="0" applyNumberFormat="1" applyFont="1" applyFill="1" applyBorder="1" applyAlignment="1">
      <alignment horizontal="center" vertical="center"/>
    </xf>
    <xf numFmtId="0" fontId="8" fillId="2" borderId="6" xfId="0" applyFont="1" applyFill="1" applyBorder="1"/>
    <xf numFmtId="0" fontId="3" fillId="0" borderId="36" xfId="0" applyFont="1" applyFill="1" applyBorder="1" applyAlignment="1">
      <alignment horizontal="center"/>
    </xf>
    <xf numFmtId="2" fontId="8" fillId="2" borderId="24" xfId="0" applyNumberFormat="1" applyFont="1" applyFill="1" applyBorder="1" applyAlignment="1">
      <alignment horizontal="right" vertical="center"/>
    </xf>
    <xf numFmtId="1" fontId="8" fillId="2" borderId="25" xfId="0" applyNumberFormat="1" applyFont="1" applyFill="1" applyBorder="1" applyAlignment="1">
      <alignment horizontal="right" vertical="center"/>
    </xf>
    <xf numFmtId="164" fontId="8" fillId="2" borderId="25" xfId="0" applyNumberFormat="1" applyFont="1" applyFill="1" applyBorder="1"/>
    <xf numFmtId="164" fontId="8" fillId="2" borderId="26" xfId="0" applyNumberFormat="1" applyFont="1" applyFill="1" applyBorder="1" applyAlignment="1">
      <alignment horizontal="right" vertical="center"/>
    </xf>
    <xf numFmtId="2" fontId="8" fillId="2" borderId="27" xfId="0" applyNumberFormat="1" applyFont="1" applyFill="1" applyBorder="1" applyAlignment="1">
      <alignment horizontal="right" vertical="center"/>
    </xf>
    <xf numFmtId="2" fontId="8" fillId="2" borderId="25" xfId="0" applyNumberFormat="1" applyFont="1" applyFill="1" applyBorder="1" applyAlignment="1">
      <alignment shrinkToFit="1"/>
    </xf>
    <xf numFmtId="165" fontId="8" fillId="2" borderId="24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/>
    <xf numFmtId="164" fontId="8" fillId="2" borderId="26" xfId="0" applyNumberFormat="1" applyFont="1" applyFill="1" applyBorder="1"/>
    <xf numFmtId="0" fontId="8" fillId="2" borderId="36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right" vertical="center"/>
    </xf>
    <xf numFmtId="1" fontId="8" fillId="2" borderId="25" xfId="0" applyNumberFormat="1" applyFont="1" applyFill="1" applyBorder="1"/>
    <xf numFmtId="166" fontId="8" fillId="2" borderId="25" xfId="0" applyNumberFormat="1" applyFont="1" applyFill="1" applyBorder="1"/>
    <xf numFmtId="166" fontId="8" fillId="2" borderId="26" xfId="0" applyNumberFormat="1" applyFont="1" applyFill="1" applyBorder="1"/>
    <xf numFmtId="165" fontId="8" fillId="2" borderId="27" xfId="0" applyNumberFormat="1" applyFont="1" applyFill="1" applyBorder="1" applyAlignment="1">
      <alignment horizontal="center" vertical="center"/>
    </xf>
    <xf numFmtId="0" fontId="8" fillId="2" borderId="25" xfId="0" applyFont="1" applyFill="1" applyBorder="1"/>
    <xf numFmtId="0" fontId="5" fillId="0" borderId="0" xfId="0" applyFont="1" applyFill="1" applyAlignment="1"/>
    <xf numFmtId="0" fontId="3" fillId="0" borderId="35" xfId="0" applyFont="1" applyFill="1" applyBorder="1" applyAlignment="1">
      <alignment horizontal="center"/>
    </xf>
    <xf numFmtId="0" fontId="8" fillId="2" borderId="37" xfId="0" applyFont="1" applyFill="1" applyBorder="1"/>
    <xf numFmtId="164" fontId="8" fillId="2" borderId="37" xfId="0" applyNumberFormat="1" applyFont="1" applyFill="1" applyBorder="1"/>
    <xf numFmtId="164" fontId="8" fillId="2" borderId="38" xfId="0" applyNumberFormat="1" applyFont="1" applyFill="1" applyBorder="1"/>
    <xf numFmtId="1" fontId="8" fillId="2" borderId="39" xfId="0" applyNumberFormat="1" applyFont="1" applyFill="1" applyBorder="1"/>
    <xf numFmtId="1" fontId="8" fillId="2" borderId="37" xfId="0" applyNumberFormat="1" applyFont="1" applyFill="1" applyBorder="1"/>
    <xf numFmtId="2" fontId="8" fillId="2" borderId="37" xfId="0" applyNumberFormat="1" applyFont="1" applyFill="1" applyBorder="1"/>
    <xf numFmtId="2" fontId="8" fillId="2" borderId="40" xfId="0" applyNumberFormat="1" applyFont="1" applyFill="1" applyBorder="1"/>
    <xf numFmtId="0" fontId="8" fillId="2" borderId="39" xfId="0" applyFont="1" applyFill="1" applyBorder="1"/>
    <xf numFmtId="164" fontId="8" fillId="2" borderId="39" xfId="0" applyNumberFormat="1" applyFont="1" applyFill="1" applyBorder="1"/>
    <xf numFmtId="0" fontId="8" fillId="2" borderId="41" xfId="0" applyFont="1" applyFill="1" applyBorder="1" applyAlignment="1">
      <alignment horizontal="center"/>
    </xf>
    <xf numFmtId="166" fontId="2" fillId="0" borderId="0" xfId="0" applyNumberFormat="1" applyFont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6" fillId="0" borderId="0" xfId="0" applyFont="1" applyFill="1"/>
    <xf numFmtId="164" fontId="2" fillId="0" borderId="0" xfId="0" applyNumberFormat="1" applyFont="1"/>
    <xf numFmtId="1" fontId="0" fillId="0" borderId="0" xfId="0" applyNumberFormat="1"/>
    <xf numFmtId="0" fontId="1" fillId="0" borderId="3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7" xfId="0" applyFont="1" applyBorder="1"/>
    <xf numFmtId="164" fontId="9" fillId="0" borderId="3" xfId="0" applyNumberFormat="1" applyFont="1" applyBorder="1"/>
    <xf numFmtId="164" fontId="9" fillId="0" borderId="7" xfId="0" applyNumberFormat="1" applyFont="1" applyBorder="1"/>
    <xf numFmtId="164" fontId="9" fillId="0" borderId="1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9" fillId="0" borderId="5" xfId="0" applyNumberFormat="1" applyFont="1" applyBorder="1"/>
    <xf numFmtId="164" fontId="8" fillId="0" borderId="34" xfId="0" applyNumberFormat="1" applyFont="1" applyBorder="1"/>
    <xf numFmtId="164" fontId="8" fillId="0" borderId="42" xfId="0" applyNumberFormat="1" applyFont="1" applyBorder="1"/>
    <xf numFmtId="1" fontId="9" fillId="2" borderId="35" xfId="0" applyNumberFormat="1" applyFont="1" applyFill="1" applyBorder="1"/>
    <xf numFmtId="1" fontId="9" fillId="2" borderId="45" xfId="0" applyNumberFormat="1" applyFont="1" applyFill="1" applyBorder="1"/>
    <xf numFmtId="1" fontId="9" fillId="2" borderId="46" xfId="0" applyNumberFormat="1" applyFont="1" applyFill="1" applyBorder="1"/>
    <xf numFmtId="164" fontId="9" fillId="0" borderId="6" xfId="0" applyNumberFormat="1" applyFont="1" applyBorder="1"/>
    <xf numFmtId="164" fontId="8" fillId="2" borderId="0" xfId="0" applyNumberFormat="1" applyFont="1" applyFill="1"/>
    <xf numFmtId="2" fontId="2" fillId="0" borderId="0" xfId="0" applyNumberFormat="1" applyFont="1"/>
    <xf numFmtId="2" fontId="2" fillId="0" borderId="5" xfId="0" applyNumberFormat="1" applyFont="1" applyBorder="1"/>
    <xf numFmtId="2" fontId="2" fillId="0" borderId="34" xfId="0" applyNumberFormat="1" applyFont="1" applyBorder="1"/>
    <xf numFmtId="164" fontId="9" fillId="0" borderId="42" xfId="0" applyNumberFormat="1" applyFont="1" applyBorder="1"/>
    <xf numFmtId="164" fontId="9" fillId="0" borderId="43" xfId="0" applyNumberFormat="1" applyFont="1" applyBorder="1"/>
    <xf numFmtId="164" fontId="8" fillId="0" borderId="31" xfId="0" applyNumberFormat="1" applyFont="1" applyBorder="1" applyAlignment="1">
      <alignment horizontal="center"/>
    </xf>
    <xf numFmtId="164" fontId="8" fillId="0" borderId="49" xfId="0" applyNumberFormat="1" applyFont="1" applyBorder="1" applyAlignment="1">
      <alignment horizontal="center"/>
    </xf>
    <xf numFmtId="1" fontId="9" fillId="2" borderId="50" xfId="0" applyNumberFormat="1" applyFont="1" applyFill="1" applyBorder="1"/>
    <xf numFmtId="164" fontId="8" fillId="0" borderId="7" xfId="0" applyNumberFormat="1" applyFont="1" applyBorder="1"/>
    <xf numFmtId="164" fontId="8" fillId="0" borderId="43" xfId="0" applyNumberFormat="1" applyFont="1" applyBorder="1"/>
    <xf numFmtId="2" fontId="2" fillId="0" borderId="51" xfId="0" applyNumberFormat="1" applyFont="1" applyBorder="1"/>
    <xf numFmtId="164" fontId="8" fillId="0" borderId="52" xfId="0" applyNumberFormat="1" applyFont="1" applyBorder="1"/>
    <xf numFmtId="164" fontId="8" fillId="0" borderId="28" xfId="0" applyNumberFormat="1" applyFont="1" applyBorder="1" applyAlignment="1">
      <alignment horizontal="center"/>
    </xf>
    <xf numFmtId="164" fontId="8" fillId="0" borderId="51" xfId="0" applyNumberFormat="1" applyFont="1" applyBorder="1"/>
    <xf numFmtId="164" fontId="8" fillId="0" borderId="53" xfId="0" applyNumberFormat="1" applyFont="1" applyBorder="1"/>
    <xf numFmtId="3" fontId="9" fillId="0" borderId="0" xfId="0" applyNumberFormat="1" applyFont="1" applyFill="1" applyBorder="1"/>
    <xf numFmtId="164" fontId="9" fillId="0" borderId="2" xfId="0" applyNumberFormat="1" applyFont="1" applyBorder="1"/>
    <xf numFmtId="164" fontId="9" fillId="0" borderId="34" xfId="0" applyNumberFormat="1" applyFont="1" applyBorder="1"/>
    <xf numFmtId="0" fontId="8" fillId="2" borderId="44" xfId="0" applyFont="1" applyFill="1" applyBorder="1"/>
    <xf numFmtId="0" fontId="8" fillId="2" borderId="45" xfId="0" applyFont="1" applyFill="1" applyBorder="1"/>
    <xf numFmtId="164" fontId="8" fillId="2" borderId="45" xfId="0" applyNumberFormat="1" applyFont="1" applyFill="1" applyBorder="1"/>
    <xf numFmtId="0" fontId="8" fillId="2" borderId="35" xfId="0" applyFont="1" applyFill="1" applyBorder="1"/>
    <xf numFmtId="1" fontId="8" fillId="2" borderId="45" xfId="0" applyNumberFormat="1" applyFont="1" applyFill="1" applyBorder="1"/>
    <xf numFmtId="164" fontId="8" fillId="2" borderId="46" xfId="0" applyNumberFormat="1" applyFont="1" applyFill="1" applyBorder="1"/>
    <xf numFmtId="0" fontId="5" fillId="0" borderId="16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/>
    </xf>
    <xf numFmtId="164" fontId="5" fillId="0" borderId="23" xfId="0" applyNumberFormat="1" applyFont="1" applyFill="1" applyBorder="1" applyAlignment="1">
      <alignment horizontal="center" vertical="center" textRotation="90"/>
    </xf>
    <xf numFmtId="164" fontId="5" fillId="0" borderId="16" xfId="0" applyNumberFormat="1" applyFont="1" applyFill="1" applyBorder="1" applyAlignment="1">
      <alignment horizontal="center" vertical="center" textRotation="90"/>
    </xf>
    <xf numFmtId="164" fontId="5" fillId="0" borderId="17" xfId="0" applyNumberFormat="1" applyFont="1" applyFill="1" applyBorder="1" applyAlignment="1">
      <alignment horizontal="center" vertical="center" textRotation="90"/>
    </xf>
    <xf numFmtId="164" fontId="5" fillId="0" borderId="20" xfId="0" applyNumberFormat="1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30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054F7-77B1-477D-8961-1CC986082B0D}">
  <dimension ref="A1:BD61"/>
  <sheetViews>
    <sheetView tabSelected="1" workbookViewId="0">
      <selection activeCell="U5" sqref="U5"/>
    </sheetView>
  </sheetViews>
  <sheetFormatPr defaultRowHeight="13.8" x14ac:dyDescent="0.25"/>
  <cols>
    <col min="1" max="1" width="6.88671875" style="1" customWidth="1"/>
    <col min="2" max="2" width="7.44140625" style="1" customWidth="1"/>
    <col min="3" max="3" width="5.88671875" style="1" customWidth="1"/>
    <col min="4" max="4" width="8.109375" style="1" customWidth="1"/>
    <col min="5" max="5" width="10.33203125" style="1" bestFit="1" customWidth="1"/>
    <col min="6" max="6" width="12.6640625" style="1" customWidth="1"/>
    <col min="7" max="7" width="9.109375" style="1"/>
    <col min="8" max="8" width="5.109375" style="1" customWidth="1"/>
    <col min="9" max="9" width="6.5546875" style="1" customWidth="1"/>
    <col min="10" max="12" width="9.109375" style="1"/>
    <col min="13" max="13" width="6.6640625" style="1" customWidth="1"/>
    <col min="14" max="14" width="7" style="1" customWidth="1"/>
    <col min="15" max="16" width="9.109375" style="1"/>
    <col min="17" max="17" width="8.109375" style="1" customWidth="1"/>
    <col min="18" max="18" width="9.33203125" style="1" customWidth="1"/>
    <col min="19" max="19" width="9.109375" style="1"/>
    <col min="20" max="20" width="6.6640625" style="1" customWidth="1"/>
    <col min="21" max="21" width="9.109375" style="1"/>
    <col min="22" max="22" width="6.88671875" style="1" customWidth="1"/>
    <col min="23" max="23" width="5.6640625" style="1" customWidth="1"/>
    <col min="24" max="24" width="11.109375" style="72" customWidth="1"/>
    <col min="25" max="25" width="15" style="72" customWidth="1"/>
    <col min="26" max="26" width="9.109375" style="1" customWidth="1"/>
    <col min="27" max="27" width="5.44140625" style="1" customWidth="1"/>
    <col min="28" max="28" width="8.5546875" style="1" customWidth="1"/>
    <col min="29" max="29" width="11.5546875" style="1" customWidth="1"/>
    <col min="30" max="30" width="11.88671875" style="1" customWidth="1"/>
    <col min="31" max="32" width="9.109375" style="1"/>
    <col min="33" max="33" width="11" style="1" customWidth="1"/>
    <col min="34" max="34" width="9.109375" style="1" customWidth="1"/>
    <col min="35" max="35" width="12.44140625" style="1" bestFit="1" customWidth="1"/>
    <col min="36" max="36" width="10.44140625" style="1" customWidth="1"/>
    <col min="37" max="37" width="12.44140625" style="1" customWidth="1"/>
    <col min="38" max="38" width="14.88671875" style="1" customWidth="1"/>
    <col min="39" max="39" width="14.6640625" style="1" customWidth="1"/>
    <col min="40" max="40" width="10.6640625" style="1" bestFit="1" customWidth="1"/>
    <col min="41" max="56" width="9.44140625" style="1" bestFit="1" customWidth="1"/>
    <col min="57" max="256" width="9.109375" style="1"/>
    <col min="257" max="257" width="6.88671875" style="1" customWidth="1"/>
    <col min="258" max="258" width="9.6640625" style="1" customWidth="1"/>
    <col min="259" max="259" width="5.88671875" style="1" customWidth="1"/>
    <col min="260" max="260" width="8.109375" style="1" customWidth="1"/>
    <col min="261" max="261" width="10.33203125" style="1" bestFit="1" customWidth="1"/>
    <col min="262" max="262" width="12.6640625" style="1" customWidth="1"/>
    <col min="263" max="263" width="9.109375" style="1"/>
    <col min="264" max="264" width="5.109375" style="1" customWidth="1"/>
    <col min="265" max="265" width="6.5546875" style="1" customWidth="1"/>
    <col min="266" max="268" width="9.109375" style="1"/>
    <col min="269" max="269" width="8" style="1" customWidth="1"/>
    <col min="270" max="270" width="10.33203125" style="1" customWidth="1"/>
    <col min="271" max="272" width="9.109375" style="1"/>
    <col min="273" max="273" width="13.5546875" style="1" customWidth="1"/>
    <col min="274" max="274" width="11.88671875" style="1" customWidth="1"/>
    <col min="275" max="277" width="9.109375" style="1"/>
    <col min="278" max="279" width="10.5546875" style="1" customWidth="1"/>
    <col min="280" max="280" width="11.109375" style="1" customWidth="1"/>
    <col min="281" max="281" width="15" style="1" customWidth="1"/>
    <col min="282" max="283" width="9.109375" style="1"/>
    <col min="284" max="284" width="11.88671875" style="1" customWidth="1"/>
    <col min="285" max="285" width="11.5546875" style="1" customWidth="1"/>
    <col min="286" max="286" width="11.88671875" style="1" customWidth="1"/>
    <col min="287" max="512" width="9.109375" style="1"/>
    <col min="513" max="513" width="6.88671875" style="1" customWidth="1"/>
    <col min="514" max="514" width="9.6640625" style="1" customWidth="1"/>
    <col min="515" max="515" width="5.88671875" style="1" customWidth="1"/>
    <col min="516" max="516" width="8.109375" style="1" customWidth="1"/>
    <col min="517" max="517" width="10.33203125" style="1" bestFit="1" customWidth="1"/>
    <col min="518" max="518" width="12.6640625" style="1" customWidth="1"/>
    <col min="519" max="519" width="9.109375" style="1"/>
    <col min="520" max="520" width="5.109375" style="1" customWidth="1"/>
    <col min="521" max="521" width="6.5546875" style="1" customWidth="1"/>
    <col min="522" max="524" width="9.109375" style="1"/>
    <col min="525" max="525" width="8" style="1" customWidth="1"/>
    <col min="526" max="526" width="10.33203125" style="1" customWidth="1"/>
    <col min="527" max="528" width="9.109375" style="1"/>
    <col min="529" max="529" width="13.5546875" style="1" customWidth="1"/>
    <col min="530" max="530" width="11.88671875" style="1" customWidth="1"/>
    <col min="531" max="533" width="9.109375" style="1"/>
    <col min="534" max="535" width="10.5546875" style="1" customWidth="1"/>
    <col min="536" max="536" width="11.109375" style="1" customWidth="1"/>
    <col min="537" max="537" width="15" style="1" customWidth="1"/>
    <col min="538" max="539" width="9.109375" style="1"/>
    <col min="540" max="540" width="11.88671875" style="1" customWidth="1"/>
    <col min="541" max="541" width="11.5546875" style="1" customWidth="1"/>
    <col min="542" max="542" width="11.88671875" style="1" customWidth="1"/>
    <col min="543" max="768" width="9.109375" style="1"/>
    <col min="769" max="769" width="6.88671875" style="1" customWidth="1"/>
    <col min="770" max="770" width="9.6640625" style="1" customWidth="1"/>
    <col min="771" max="771" width="5.88671875" style="1" customWidth="1"/>
    <col min="772" max="772" width="8.109375" style="1" customWidth="1"/>
    <col min="773" max="773" width="10.33203125" style="1" bestFit="1" customWidth="1"/>
    <col min="774" max="774" width="12.6640625" style="1" customWidth="1"/>
    <col min="775" max="775" width="9.109375" style="1"/>
    <col min="776" max="776" width="5.109375" style="1" customWidth="1"/>
    <col min="777" max="777" width="6.5546875" style="1" customWidth="1"/>
    <col min="778" max="780" width="9.109375" style="1"/>
    <col min="781" max="781" width="8" style="1" customWidth="1"/>
    <col min="782" max="782" width="10.33203125" style="1" customWidth="1"/>
    <col min="783" max="784" width="9.109375" style="1"/>
    <col min="785" max="785" width="13.5546875" style="1" customWidth="1"/>
    <col min="786" max="786" width="11.88671875" style="1" customWidth="1"/>
    <col min="787" max="789" width="9.109375" style="1"/>
    <col min="790" max="791" width="10.5546875" style="1" customWidth="1"/>
    <col min="792" max="792" width="11.109375" style="1" customWidth="1"/>
    <col min="793" max="793" width="15" style="1" customWidth="1"/>
    <col min="794" max="795" width="9.109375" style="1"/>
    <col min="796" max="796" width="11.88671875" style="1" customWidth="1"/>
    <col min="797" max="797" width="11.5546875" style="1" customWidth="1"/>
    <col min="798" max="798" width="11.88671875" style="1" customWidth="1"/>
    <col min="799" max="1024" width="9.109375" style="1"/>
    <col min="1025" max="1025" width="6.88671875" style="1" customWidth="1"/>
    <col min="1026" max="1026" width="9.6640625" style="1" customWidth="1"/>
    <col min="1027" max="1027" width="5.88671875" style="1" customWidth="1"/>
    <col min="1028" max="1028" width="8.109375" style="1" customWidth="1"/>
    <col min="1029" max="1029" width="10.33203125" style="1" bestFit="1" customWidth="1"/>
    <col min="1030" max="1030" width="12.6640625" style="1" customWidth="1"/>
    <col min="1031" max="1031" width="9.109375" style="1"/>
    <col min="1032" max="1032" width="5.109375" style="1" customWidth="1"/>
    <col min="1033" max="1033" width="6.5546875" style="1" customWidth="1"/>
    <col min="1034" max="1036" width="9.109375" style="1"/>
    <col min="1037" max="1037" width="8" style="1" customWidth="1"/>
    <col min="1038" max="1038" width="10.33203125" style="1" customWidth="1"/>
    <col min="1039" max="1040" width="9.109375" style="1"/>
    <col min="1041" max="1041" width="13.5546875" style="1" customWidth="1"/>
    <col min="1042" max="1042" width="11.88671875" style="1" customWidth="1"/>
    <col min="1043" max="1045" width="9.109375" style="1"/>
    <col min="1046" max="1047" width="10.5546875" style="1" customWidth="1"/>
    <col min="1048" max="1048" width="11.109375" style="1" customWidth="1"/>
    <col min="1049" max="1049" width="15" style="1" customWidth="1"/>
    <col min="1050" max="1051" width="9.109375" style="1"/>
    <col min="1052" max="1052" width="11.88671875" style="1" customWidth="1"/>
    <col min="1053" max="1053" width="11.5546875" style="1" customWidth="1"/>
    <col min="1054" max="1054" width="11.88671875" style="1" customWidth="1"/>
    <col min="1055" max="1280" width="9.109375" style="1"/>
    <col min="1281" max="1281" width="6.88671875" style="1" customWidth="1"/>
    <col min="1282" max="1282" width="9.6640625" style="1" customWidth="1"/>
    <col min="1283" max="1283" width="5.88671875" style="1" customWidth="1"/>
    <col min="1284" max="1284" width="8.109375" style="1" customWidth="1"/>
    <col min="1285" max="1285" width="10.33203125" style="1" bestFit="1" customWidth="1"/>
    <col min="1286" max="1286" width="12.6640625" style="1" customWidth="1"/>
    <col min="1287" max="1287" width="9.109375" style="1"/>
    <col min="1288" max="1288" width="5.109375" style="1" customWidth="1"/>
    <col min="1289" max="1289" width="6.5546875" style="1" customWidth="1"/>
    <col min="1290" max="1292" width="9.109375" style="1"/>
    <col min="1293" max="1293" width="8" style="1" customWidth="1"/>
    <col min="1294" max="1294" width="10.33203125" style="1" customWidth="1"/>
    <col min="1295" max="1296" width="9.109375" style="1"/>
    <col min="1297" max="1297" width="13.5546875" style="1" customWidth="1"/>
    <col min="1298" max="1298" width="11.88671875" style="1" customWidth="1"/>
    <col min="1299" max="1301" width="9.109375" style="1"/>
    <col min="1302" max="1303" width="10.5546875" style="1" customWidth="1"/>
    <col min="1304" max="1304" width="11.109375" style="1" customWidth="1"/>
    <col min="1305" max="1305" width="15" style="1" customWidth="1"/>
    <col min="1306" max="1307" width="9.109375" style="1"/>
    <col min="1308" max="1308" width="11.88671875" style="1" customWidth="1"/>
    <col min="1309" max="1309" width="11.5546875" style="1" customWidth="1"/>
    <col min="1310" max="1310" width="11.88671875" style="1" customWidth="1"/>
    <col min="1311" max="1536" width="9.109375" style="1"/>
    <col min="1537" max="1537" width="6.88671875" style="1" customWidth="1"/>
    <col min="1538" max="1538" width="9.6640625" style="1" customWidth="1"/>
    <col min="1539" max="1539" width="5.88671875" style="1" customWidth="1"/>
    <col min="1540" max="1540" width="8.109375" style="1" customWidth="1"/>
    <col min="1541" max="1541" width="10.33203125" style="1" bestFit="1" customWidth="1"/>
    <col min="1542" max="1542" width="12.6640625" style="1" customWidth="1"/>
    <col min="1543" max="1543" width="9.109375" style="1"/>
    <col min="1544" max="1544" width="5.109375" style="1" customWidth="1"/>
    <col min="1545" max="1545" width="6.5546875" style="1" customWidth="1"/>
    <col min="1546" max="1548" width="9.109375" style="1"/>
    <col min="1549" max="1549" width="8" style="1" customWidth="1"/>
    <col min="1550" max="1550" width="10.33203125" style="1" customWidth="1"/>
    <col min="1551" max="1552" width="9.109375" style="1"/>
    <col min="1553" max="1553" width="13.5546875" style="1" customWidth="1"/>
    <col min="1554" max="1554" width="11.88671875" style="1" customWidth="1"/>
    <col min="1555" max="1557" width="9.109375" style="1"/>
    <col min="1558" max="1559" width="10.5546875" style="1" customWidth="1"/>
    <col min="1560" max="1560" width="11.109375" style="1" customWidth="1"/>
    <col min="1561" max="1561" width="15" style="1" customWidth="1"/>
    <col min="1562" max="1563" width="9.109375" style="1"/>
    <col min="1564" max="1564" width="11.88671875" style="1" customWidth="1"/>
    <col min="1565" max="1565" width="11.5546875" style="1" customWidth="1"/>
    <col min="1566" max="1566" width="11.88671875" style="1" customWidth="1"/>
    <col min="1567" max="1792" width="9.109375" style="1"/>
    <col min="1793" max="1793" width="6.88671875" style="1" customWidth="1"/>
    <col min="1794" max="1794" width="9.6640625" style="1" customWidth="1"/>
    <col min="1795" max="1795" width="5.88671875" style="1" customWidth="1"/>
    <col min="1796" max="1796" width="8.109375" style="1" customWidth="1"/>
    <col min="1797" max="1797" width="10.33203125" style="1" bestFit="1" customWidth="1"/>
    <col min="1798" max="1798" width="12.6640625" style="1" customWidth="1"/>
    <col min="1799" max="1799" width="9.109375" style="1"/>
    <col min="1800" max="1800" width="5.109375" style="1" customWidth="1"/>
    <col min="1801" max="1801" width="6.5546875" style="1" customWidth="1"/>
    <col min="1802" max="1804" width="9.109375" style="1"/>
    <col min="1805" max="1805" width="8" style="1" customWidth="1"/>
    <col min="1806" max="1806" width="10.33203125" style="1" customWidth="1"/>
    <col min="1807" max="1808" width="9.109375" style="1"/>
    <col min="1809" max="1809" width="13.5546875" style="1" customWidth="1"/>
    <col min="1810" max="1810" width="11.88671875" style="1" customWidth="1"/>
    <col min="1811" max="1813" width="9.109375" style="1"/>
    <col min="1814" max="1815" width="10.5546875" style="1" customWidth="1"/>
    <col min="1816" max="1816" width="11.109375" style="1" customWidth="1"/>
    <col min="1817" max="1817" width="15" style="1" customWidth="1"/>
    <col min="1818" max="1819" width="9.109375" style="1"/>
    <col min="1820" max="1820" width="11.88671875" style="1" customWidth="1"/>
    <col min="1821" max="1821" width="11.5546875" style="1" customWidth="1"/>
    <col min="1822" max="1822" width="11.88671875" style="1" customWidth="1"/>
    <col min="1823" max="2048" width="9.109375" style="1"/>
    <col min="2049" max="2049" width="6.88671875" style="1" customWidth="1"/>
    <col min="2050" max="2050" width="9.6640625" style="1" customWidth="1"/>
    <col min="2051" max="2051" width="5.88671875" style="1" customWidth="1"/>
    <col min="2052" max="2052" width="8.109375" style="1" customWidth="1"/>
    <col min="2053" max="2053" width="10.33203125" style="1" bestFit="1" customWidth="1"/>
    <col min="2054" max="2054" width="12.6640625" style="1" customWidth="1"/>
    <col min="2055" max="2055" width="9.109375" style="1"/>
    <col min="2056" max="2056" width="5.109375" style="1" customWidth="1"/>
    <col min="2057" max="2057" width="6.5546875" style="1" customWidth="1"/>
    <col min="2058" max="2060" width="9.109375" style="1"/>
    <col min="2061" max="2061" width="8" style="1" customWidth="1"/>
    <col min="2062" max="2062" width="10.33203125" style="1" customWidth="1"/>
    <col min="2063" max="2064" width="9.109375" style="1"/>
    <col min="2065" max="2065" width="13.5546875" style="1" customWidth="1"/>
    <col min="2066" max="2066" width="11.88671875" style="1" customWidth="1"/>
    <col min="2067" max="2069" width="9.109375" style="1"/>
    <col min="2070" max="2071" width="10.5546875" style="1" customWidth="1"/>
    <col min="2072" max="2072" width="11.109375" style="1" customWidth="1"/>
    <col min="2073" max="2073" width="15" style="1" customWidth="1"/>
    <col min="2074" max="2075" width="9.109375" style="1"/>
    <col min="2076" max="2076" width="11.88671875" style="1" customWidth="1"/>
    <col min="2077" max="2077" width="11.5546875" style="1" customWidth="1"/>
    <col min="2078" max="2078" width="11.88671875" style="1" customWidth="1"/>
    <col min="2079" max="2304" width="9.109375" style="1"/>
    <col min="2305" max="2305" width="6.88671875" style="1" customWidth="1"/>
    <col min="2306" max="2306" width="9.6640625" style="1" customWidth="1"/>
    <col min="2307" max="2307" width="5.88671875" style="1" customWidth="1"/>
    <col min="2308" max="2308" width="8.109375" style="1" customWidth="1"/>
    <col min="2309" max="2309" width="10.33203125" style="1" bestFit="1" customWidth="1"/>
    <col min="2310" max="2310" width="12.6640625" style="1" customWidth="1"/>
    <col min="2311" max="2311" width="9.109375" style="1"/>
    <col min="2312" max="2312" width="5.109375" style="1" customWidth="1"/>
    <col min="2313" max="2313" width="6.5546875" style="1" customWidth="1"/>
    <col min="2314" max="2316" width="9.109375" style="1"/>
    <col min="2317" max="2317" width="8" style="1" customWidth="1"/>
    <col min="2318" max="2318" width="10.33203125" style="1" customWidth="1"/>
    <col min="2319" max="2320" width="9.109375" style="1"/>
    <col min="2321" max="2321" width="13.5546875" style="1" customWidth="1"/>
    <col min="2322" max="2322" width="11.88671875" style="1" customWidth="1"/>
    <col min="2323" max="2325" width="9.109375" style="1"/>
    <col min="2326" max="2327" width="10.5546875" style="1" customWidth="1"/>
    <col min="2328" max="2328" width="11.109375" style="1" customWidth="1"/>
    <col min="2329" max="2329" width="15" style="1" customWidth="1"/>
    <col min="2330" max="2331" width="9.109375" style="1"/>
    <col min="2332" max="2332" width="11.88671875" style="1" customWidth="1"/>
    <col min="2333" max="2333" width="11.5546875" style="1" customWidth="1"/>
    <col min="2334" max="2334" width="11.88671875" style="1" customWidth="1"/>
    <col min="2335" max="2560" width="9.109375" style="1"/>
    <col min="2561" max="2561" width="6.88671875" style="1" customWidth="1"/>
    <col min="2562" max="2562" width="9.6640625" style="1" customWidth="1"/>
    <col min="2563" max="2563" width="5.88671875" style="1" customWidth="1"/>
    <col min="2564" max="2564" width="8.109375" style="1" customWidth="1"/>
    <col min="2565" max="2565" width="10.33203125" style="1" bestFit="1" customWidth="1"/>
    <col min="2566" max="2566" width="12.6640625" style="1" customWidth="1"/>
    <col min="2567" max="2567" width="9.109375" style="1"/>
    <col min="2568" max="2568" width="5.109375" style="1" customWidth="1"/>
    <col min="2569" max="2569" width="6.5546875" style="1" customWidth="1"/>
    <col min="2570" max="2572" width="9.109375" style="1"/>
    <col min="2573" max="2573" width="8" style="1" customWidth="1"/>
    <col min="2574" max="2574" width="10.33203125" style="1" customWidth="1"/>
    <col min="2575" max="2576" width="9.109375" style="1"/>
    <col min="2577" max="2577" width="13.5546875" style="1" customWidth="1"/>
    <col min="2578" max="2578" width="11.88671875" style="1" customWidth="1"/>
    <col min="2579" max="2581" width="9.109375" style="1"/>
    <col min="2582" max="2583" width="10.5546875" style="1" customWidth="1"/>
    <col min="2584" max="2584" width="11.109375" style="1" customWidth="1"/>
    <col min="2585" max="2585" width="15" style="1" customWidth="1"/>
    <col min="2586" max="2587" width="9.109375" style="1"/>
    <col min="2588" max="2588" width="11.88671875" style="1" customWidth="1"/>
    <col min="2589" max="2589" width="11.5546875" style="1" customWidth="1"/>
    <col min="2590" max="2590" width="11.88671875" style="1" customWidth="1"/>
    <col min="2591" max="2816" width="9.109375" style="1"/>
    <col min="2817" max="2817" width="6.88671875" style="1" customWidth="1"/>
    <col min="2818" max="2818" width="9.6640625" style="1" customWidth="1"/>
    <col min="2819" max="2819" width="5.88671875" style="1" customWidth="1"/>
    <col min="2820" max="2820" width="8.109375" style="1" customWidth="1"/>
    <col min="2821" max="2821" width="10.33203125" style="1" bestFit="1" customWidth="1"/>
    <col min="2822" max="2822" width="12.6640625" style="1" customWidth="1"/>
    <col min="2823" max="2823" width="9.109375" style="1"/>
    <col min="2824" max="2824" width="5.109375" style="1" customWidth="1"/>
    <col min="2825" max="2825" width="6.5546875" style="1" customWidth="1"/>
    <col min="2826" max="2828" width="9.109375" style="1"/>
    <col min="2829" max="2829" width="8" style="1" customWidth="1"/>
    <col min="2830" max="2830" width="10.33203125" style="1" customWidth="1"/>
    <col min="2831" max="2832" width="9.109375" style="1"/>
    <col min="2833" max="2833" width="13.5546875" style="1" customWidth="1"/>
    <col min="2834" max="2834" width="11.88671875" style="1" customWidth="1"/>
    <col min="2835" max="2837" width="9.109375" style="1"/>
    <col min="2838" max="2839" width="10.5546875" style="1" customWidth="1"/>
    <col min="2840" max="2840" width="11.109375" style="1" customWidth="1"/>
    <col min="2841" max="2841" width="15" style="1" customWidth="1"/>
    <col min="2842" max="2843" width="9.109375" style="1"/>
    <col min="2844" max="2844" width="11.88671875" style="1" customWidth="1"/>
    <col min="2845" max="2845" width="11.5546875" style="1" customWidth="1"/>
    <col min="2846" max="2846" width="11.88671875" style="1" customWidth="1"/>
    <col min="2847" max="3072" width="9.109375" style="1"/>
    <col min="3073" max="3073" width="6.88671875" style="1" customWidth="1"/>
    <col min="3074" max="3074" width="9.6640625" style="1" customWidth="1"/>
    <col min="3075" max="3075" width="5.88671875" style="1" customWidth="1"/>
    <col min="3076" max="3076" width="8.109375" style="1" customWidth="1"/>
    <col min="3077" max="3077" width="10.33203125" style="1" bestFit="1" customWidth="1"/>
    <col min="3078" max="3078" width="12.6640625" style="1" customWidth="1"/>
    <col min="3079" max="3079" width="9.109375" style="1"/>
    <col min="3080" max="3080" width="5.109375" style="1" customWidth="1"/>
    <col min="3081" max="3081" width="6.5546875" style="1" customWidth="1"/>
    <col min="3082" max="3084" width="9.109375" style="1"/>
    <col min="3085" max="3085" width="8" style="1" customWidth="1"/>
    <col min="3086" max="3086" width="10.33203125" style="1" customWidth="1"/>
    <col min="3087" max="3088" width="9.109375" style="1"/>
    <col min="3089" max="3089" width="13.5546875" style="1" customWidth="1"/>
    <col min="3090" max="3090" width="11.88671875" style="1" customWidth="1"/>
    <col min="3091" max="3093" width="9.109375" style="1"/>
    <col min="3094" max="3095" width="10.5546875" style="1" customWidth="1"/>
    <col min="3096" max="3096" width="11.109375" style="1" customWidth="1"/>
    <col min="3097" max="3097" width="15" style="1" customWidth="1"/>
    <col min="3098" max="3099" width="9.109375" style="1"/>
    <col min="3100" max="3100" width="11.88671875" style="1" customWidth="1"/>
    <col min="3101" max="3101" width="11.5546875" style="1" customWidth="1"/>
    <col min="3102" max="3102" width="11.88671875" style="1" customWidth="1"/>
    <col min="3103" max="3328" width="9.109375" style="1"/>
    <col min="3329" max="3329" width="6.88671875" style="1" customWidth="1"/>
    <col min="3330" max="3330" width="9.6640625" style="1" customWidth="1"/>
    <col min="3331" max="3331" width="5.88671875" style="1" customWidth="1"/>
    <col min="3332" max="3332" width="8.109375" style="1" customWidth="1"/>
    <col min="3333" max="3333" width="10.33203125" style="1" bestFit="1" customWidth="1"/>
    <col min="3334" max="3334" width="12.6640625" style="1" customWidth="1"/>
    <col min="3335" max="3335" width="9.109375" style="1"/>
    <col min="3336" max="3336" width="5.109375" style="1" customWidth="1"/>
    <col min="3337" max="3337" width="6.5546875" style="1" customWidth="1"/>
    <col min="3338" max="3340" width="9.109375" style="1"/>
    <col min="3341" max="3341" width="8" style="1" customWidth="1"/>
    <col min="3342" max="3342" width="10.33203125" style="1" customWidth="1"/>
    <col min="3343" max="3344" width="9.109375" style="1"/>
    <col min="3345" max="3345" width="13.5546875" style="1" customWidth="1"/>
    <col min="3346" max="3346" width="11.88671875" style="1" customWidth="1"/>
    <col min="3347" max="3349" width="9.109375" style="1"/>
    <col min="3350" max="3351" width="10.5546875" style="1" customWidth="1"/>
    <col min="3352" max="3352" width="11.109375" style="1" customWidth="1"/>
    <col min="3353" max="3353" width="15" style="1" customWidth="1"/>
    <col min="3354" max="3355" width="9.109375" style="1"/>
    <col min="3356" max="3356" width="11.88671875" style="1" customWidth="1"/>
    <col min="3357" max="3357" width="11.5546875" style="1" customWidth="1"/>
    <col min="3358" max="3358" width="11.88671875" style="1" customWidth="1"/>
    <col min="3359" max="3584" width="9.109375" style="1"/>
    <col min="3585" max="3585" width="6.88671875" style="1" customWidth="1"/>
    <col min="3586" max="3586" width="9.6640625" style="1" customWidth="1"/>
    <col min="3587" max="3587" width="5.88671875" style="1" customWidth="1"/>
    <col min="3588" max="3588" width="8.109375" style="1" customWidth="1"/>
    <col min="3589" max="3589" width="10.33203125" style="1" bestFit="1" customWidth="1"/>
    <col min="3590" max="3590" width="12.6640625" style="1" customWidth="1"/>
    <col min="3591" max="3591" width="9.109375" style="1"/>
    <col min="3592" max="3592" width="5.109375" style="1" customWidth="1"/>
    <col min="3593" max="3593" width="6.5546875" style="1" customWidth="1"/>
    <col min="3594" max="3596" width="9.109375" style="1"/>
    <col min="3597" max="3597" width="8" style="1" customWidth="1"/>
    <col min="3598" max="3598" width="10.33203125" style="1" customWidth="1"/>
    <col min="3599" max="3600" width="9.109375" style="1"/>
    <col min="3601" max="3601" width="13.5546875" style="1" customWidth="1"/>
    <col min="3602" max="3602" width="11.88671875" style="1" customWidth="1"/>
    <col min="3603" max="3605" width="9.109375" style="1"/>
    <col min="3606" max="3607" width="10.5546875" style="1" customWidth="1"/>
    <col min="3608" max="3608" width="11.109375" style="1" customWidth="1"/>
    <col min="3609" max="3609" width="15" style="1" customWidth="1"/>
    <col min="3610" max="3611" width="9.109375" style="1"/>
    <col min="3612" max="3612" width="11.88671875" style="1" customWidth="1"/>
    <col min="3613" max="3613" width="11.5546875" style="1" customWidth="1"/>
    <col min="3614" max="3614" width="11.88671875" style="1" customWidth="1"/>
    <col min="3615" max="3840" width="9.109375" style="1"/>
    <col min="3841" max="3841" width="6.88671875" style="1" customWidth="1"/>
    <col min="3842" max="3842" width="9.6640625" style="1" customWidth="1"/>
    <col min="3843" max="3843" width="5.88671875" style="1" customWidth="1"/>
    <col min="3844" max="3844" width="8.109375" style="1" customWidth="1"/>
    <col min="3845" max="3845" width="10.33203125" style="1" bestFit="1" customWidth="1"/>
    <col min="3846" max="3846" width="12.6640625" style="1" customWidth="1"/>
    <col min="3847" max="3847" width="9.109375" style="1"/>
    <col min="3848" max="3848" width="5.109375" style="1" customWidth="1"/>
    <col min="3849" max="3849" width="6.5546875" style="1" customWidth="1"/>
    <col min="3850" max="3852" width="9.109375" style="1"/>
    <col min="3853" max="3853" width="8" style="1" customWidth="1"/>
    <col min="3854" max="3854" width="10.33203125" style="1" customWidth="1"/>
    <col min="3855" max="3856" width="9.109375" style="1"/>
    <col min="3857" max="3857" width="13.5546875" style="1" customWidth="1"/>
    <col min="3858" max="3858" width="11.88671875" style="1" customWidth="1"/>
    <col min="3859" max="3861" width="9.109375" style="1"/>
    <col min="3862" max="3863" width="10.5546875" style="1" customWidth="1"/>
    <col min="3864" max="3864" width="11.109375" style="1" customWidth="1"/>
    <col min="3865" max="3865" width="15" style="1" customWidth="1"/>
    <col min="3866" max="3867" width="9.109375" style="1"/>
    <col min="3868" max="3868" width="11.88671875" style="1" customWidth="1"/>
    <col min="3869" max="3869" width="11.5546875" style="1" customWidth="1"/>
    <col min="3870" max="3870" width="11.88671875" style="1" customWidth="1"/>
    <col min="3871" max="4096" width="9.109375" style="1"/>
    <col min="4097" max="4097" width="6.88671875" style="1" customWidth="1"/>
    <col min="4098" max="4098" width="9.6640625" style="1" customWidth="1"/>
    <col min="4099" max="4099" width="5.88671875" style="1" customWidth="1"/>
    <col min="4100" max="4100" width="8.109375" style="1" customWidth="1"/>
    <col min="4101" max="4101" width="10.33203125" style="1" bestFit="1" customWidth="1"/>
    <col min="4102" max="4102" width="12.6640625" style="1" customWidth="1"/>
    <col min="4103" max="4103" width="9.109375" style="1"/>
    <col min="4104" max="4104" width="5.109375" style="1" customWidth="1"/>
    <col min="4105" max="4105" width="6.5546875" style="1" customWidth="1"/>
    <col min="4106" max="4108" width="9.109375" style="1"/>
    <col min="4109" max="4109" width="8" style="1" customWidth="1"/>
    <col min="4110" max="4110" width="10.33203125" style="1" customWidth="1"/>
    <col min="4111" max="4112" width="9.109375" style="1"/>
    <col min="4113" max="4113" width="13.5546875" style="1" customWidth="1"/>
    <col min="4114" max="4114" width="11.88671875" style="1" customWidth="1"/>
    <col min="4115" max="4117" width="9.109375" style="1"/>
    <col min="4118" max="4119" width="10.5546875" style="1" customWidth="1"/>
    <col min="4120" max="4120" width="11.109375" style="1" customWidth="1"/>
    <col min="4121" max="4121" width="15" style="1" customWidth="1"/>
    <col min="4122" max="4123" width="9.109375" style="1"/>
    <col min="4124" max="4124" width="11.88671875" style="1" customWidth="1"/>
    <col min="4125" max="4125" width="11.5546875" style="1" customWidth="1"/>
    <col min="4126" max="4126" width="11.88671875" style="1" customWidth="1"/>
    <col min="4127" max="4352" width="9.109375" style="1"/>
    <col min="4353" max="4353" width="6.88671875" style="1" customWidth="1"/>
    <col min="4354" max="4354" width="9.6640625" style="1" customWidth="1"/>
    <col min="4355" max="4355" width="5.88671875" style="1" customWidth="1"/>
    <col min="4356" max="4356" width="8.109375" style="1" customWidth="1"/>
    <col min="4357" max="4357" width="10.33203125" style="1" bestFit="1" customWidth="1"/>
    <col min="4358" max="4358" width="12.6640625" style="1" customWidth="1"/>
    <col min="4359" max="4359" width="9.109375" style="1"/>
    <col min="4360" max="4360" width="5.109375" style="1" customWidth="1"/>
    <col min="4361" max="4361" width="6.5546875" style="1" customWidth="1"/>
    <col min="4362" max="4364" width="9.109375" style="1"/>
    <col min="4365" max="4365" width="8" style="1" customWidth="1"/>
    <col min="4366" max="4366" width="10.33203125" style="1" customWidth="1"/>
    <col min="4367" max="4368" width="9.109375" style="1"/>
    <col min="4369" max="4369" width="13.5546875" style="1" customWidth="1"/>
    <col min="4370" max="4370" width="11.88671875" style="1" customWidth="1"/>
    <col min="4371" max="4373" width="9.109375" style="1"/>
    <col min="4374" max="4375" width="10.5546875" style="1" customWidth="1"/>
    <col min="4376" max="4376" width="11.109375" style="1" customWidth="1"/>
    <col min="4377" max="4377" width="15" style="1" customWidth="1"/>
    <col min="4378" max="4379" width="9.109375" style="1"/>
    <col min="4380" max="4380" width="11.88671875" style="1" customWidth="1"/>
    <col min="4381" max="4381" width="11.5546875" style="1" customWidth="1"/>
    <col min="4382" max="4382" width="11.88671875" style="1" customWidth="1"/>
    <col min="4383" max="4608" width="9.109375" style="1"/>
    <col min="4609" max="4609" width="6.88671875" style="1" customWidth="1"/>
    <col min="4610" max="4610" width="9.6640625" style="1" customWidth="1"/>
    <col min="4611" max="4611" width="5.88671875" style="1" customWidth="1"/>
    <col min="4612" max="4612" width="8.109375" style="1" customWidth="1"/>
    <col min="4613" max="4613" width="10.33203125" style="1" bestFit="1" customWidth="1"/>
    <col min="4614" max="4614" width="12.6640625" style="1" customWidth="1"/>
    <col min="4615" max="4615" width="9.109375" style="1"/>
    <col min="4616" max="4616" width="5.109375" style="1" customWidth="1"/>
    <col min="4617" max="4617" width="6.5546875" style="1" customWidth="1"/>
    <col min="4618" max="4620" width="9.109375" style="1"/>
    <col min="4621" max="4621" width="8" style="1" customWidth="1"/>
    <col min="4622" max="4622" width="10.33203125" style="1" customWidth="1"/>
    <col min="4623" max="4624" width="9.109375" style="1"/>
    <col min="4625" max="4625" width="13.5546875" style="1" customWidth="1"/>
    <col min="4626" max="4626" width="11.88671875" style="1" customWidth="1"/>
    <col min="4627" max="4629" width="9.109375" style="1"/>
    <col min="4630" max="4631" width="10.5546875" style="1" customWidth="1"/>
    <col min="4632" max="4632" width="11.109375" style="1" customWidth="1"/>
    <col min="4633" max="4633" width="15" style="1" customWidth="1"/>
    <col min="4634" max="4635" width="9.109375" style="1"/>
    <col min="4636" max="4636" width="11.88671875" style="1" customWidth="1"/>
    <col min="4637" max="4637" width="11.5546875" style="1" customWidth="1"/>
    <col min="4638" max="4638" width="11.88671875" style="1" customWidth="1"/>
    <col min="4639" max="4864" width="9.109375" style="1"/>
    <col min="4865" max="4865" width="6.88671875" style="1" customWidth="1"/>
    <col min="4866" max="4866" width="9.6640625" style="1" customWidth="1"/>
    <col min="4867" max="4867" width="5.88671875" style="1" customWidth="1"/>
    <col min="4868" max="4868" width="8.109375" style="1" customWidth="1"/>
    <col min="4869" max="4869" width="10.33203125" style="1" bestFit="1" customWidth="1"/>
    <col min="4870" max="4870" width="12.6640625" style="1" customWidth="1"/>
    <col min="4871" max="4871" width="9.109375" style="1"/>
    <col min="4872" max="4872" width="5.109375" style="1" customWidth="1"/>
    <col min="4873" max="4873" width="6.5546875" style="1" customWidth="1"/>
    <col min="4874" max="4876" width="9.109375" style="1"/>
    <col min="4877" max="4877" width="8" style="1" customWidth="1"/>
    <col min="4878" max="4878" width="10.33203125" style="1" customWidth="1"/>
    <col min="4879" max="4880" width="9.109375" style="1"/>
    <col min="4881" max="4881" width="13.5546875" style="1" customWidth="1"/>
    <col min="4882" max="4882" width="11.88671875" style="1" customWidth="1"/>
    <col min="4883" max="4885" width="9.109375" style="1"/>
    <col min="4886" max="4887" width="10.5546875" style="1" customWidth="1"/>
    <col min="4888" max="4888" width="11.109375" style="1" customWidth="1"/>
    <col min="4889" max="4889" width="15" style="1" customWidth="1"/>
    <col min="4890" max="4891" width="9.109375" style="1"/>
    <col min="4892" max="4892" width="11.88671875" style="1" customWidth="1"/>
    <col min="4893" max="4893" width="11.5546875" style="1" customWidth="1"/>
    <col min="4894" max="4894" width="11.88671875" style="1" customWidth="1"/>
    <col min="4895" max="5120" width="9.109375" style="1"/>
    <col min="5121" max="5121" width="6.88671875" style="1" customWidth="1"/>
    <col min="5122" max="5122" width="9.6640625" style="1" customWidth="1"/>
    <col min="5123" max="5123" width="5.88671875" style="1" customWidth="1"/>
    <col min="5124" max="5124" width="8.109375" style="1" customWidth="1"/>
    <col min="5125" max="5125" width="10.33203125" style="1" bestFit="1" customWidth="1"/>
    <col min="5126" max="5126" width="12.6640625" style="1" customWidth="1"/>
    <col min="5127" max="5127" width="9.109375" style="1"/>
    <col min="5128" max="5128" width="5.109375" style="1" customWidth="1"/>
    <col min="5129" max="5129" width="6.5546875" style="1" customWidth="1"/>
    <col min="5130" max="5132" width="9.109375" style="1"/>
    <col min="5133" max="5133" width="8" style="1" customWidth="1"/>
    <col min="5134" max="5134" width="10.33203125" style="1" customWidth="1"/>
    <col min="5135" max="5136" width="9.109375" style="1"/>
    <col min="5137" max="5137" width="13.5546875" style="1" customWidth="1"/>
    <col min="5138" max="5138" width="11.88671875" style="1" customWidth="1"/>
    <col min="5139" max="5141" width="9.109375" style="1"/>
    <col min="5142" max="5143" width="10.5546875" style="1" customWidth="1"/>
    <col min="5144" max="5144" width="11.109375" style="1" customWidth="1"/>
    <col min="5145" max="5145" width="15" style="1" customWidth="1"/>
    <col min="5146" max="5147" width="9.109375" style="1"/>
    <col min="5148" max="5148" width="11.88671875" style="1" customWidth="1"/>
    <col min="5149" max="5149" width="11.5546875" style="1" customWidth="1"/>
    <col min="5150" max="5150" width="11.88671875" style="1" customWidth="1"/>
    <col min="5151" max="5376" width="9.109375" style="1"/>
    <col min="5377" max="5377" width="6.88671875" style="1" customWidth="1"/>
    <col min="5378" max="5378" width="9.6640625" style="1" customWidth="1"/>
    <col min="5379" max="5379" width="5.88671875" style="1" customWidth="1"/>
    <col min="5380" max="5380" width="8.109375" style="1" customWidth="1"/>
    <col min="5381" max="5381" width="10.33203125" style="1" bestFit="1" customWidth="1"/>
    <col min="5382" max="5382" width="12.6640625" style="1" customWidth="1"/>
    <col min="5383" max="5383" width="9.109375" style="1"/>
    <col min="5384" max="5384" width="5.109375" style="1" customWidth="1"/>
    <col min="5385" max="5385" width="6.5546875" style="1" customWidth="1"/>
    <col min="5386" max="5388" width="9.109375" style="1"/>
    <col min="5389" max="5389" width="8" style="1" customWidth="1"/>
    <col min="5390" max="5390" width="10.33203125" style="1" customWidth="1"/>
    <col min="5391" max="5392" width="9.109375" style="1"/>
    <col min="5393" max="5393" width="13.5546875" style="1" customWidth="1"/>
    <col min="5394" max="5394" width="11.88671875" style="1" customWidth="1"/>
    <col min="5395" max="5397" width="9.109375" style="1"/>
    <col min="5398" max="5399" width="10.5546875" style="1" customWidth="1"/>
    <col min="5400" max="5400" width="11.109375" style="1" customWidth="1"/>
    <col min="5401" max="5401" width="15" style="1" customWidth="1"/>
    <col min="5402" max="5403" width="9.109375" style="1"/>
    <col min="5404" max="5404" width="11.88671875" style="1" customWidth="1"/>
    <col min="5405" max="5405" width="11.5546875" style="1" customWidth="1"/>
    <col min="5406" max="5406" width="11.88671875" style="1" customWidth="1"/>
    <col min="5407" max="5632" width="9.109375" style="1"/>
    <col min="5633" max="5633" width="6.88671875" style="1" customWidth="1"/>
    <col min="5634" max="5634" width="9.6640625" style="1" customWidth="1"/>
    <col min="5635" max="5635" width="5.88671875" style="1" customWidth="1"/>
    <col min="5636" max="5636" width="8.109375" style="1" customWidth="1"/>
    <col min="5637" max="5637" width="10.33203125" style="1" bestFit="1" customWidth="1"/>
    <col min="5638" max="5638" width="12.6640625" style="1" customWidth="1"/>
    <col min="5639" max="5639" width="9.109375" style="1"/>
    <col min="5640" max="5640" width="5.109375" style="1" customWidth="1"/>
    <col min="5641" max="5641" width="6.5546875" style="1" customWidth="1"/>
    <col min="5642" max="5644" width="9.109375" style="1"/>
    <col min="5645" max="5645" width="8" style="1" customWidth="1"/>
    <col min="5646" max="5646" width="10.33203125" style="1" customWidth="1"/>
    <col min="5647" max="5648" width="9.109375" style="1"/>
    <col min="5649" max="5649" width="13.5546875" style="1" customWidth="1"/>
    <col min="5650" max="5650" width="11.88671875" style="1" customWidth="1"/>
    <col min="5651" max="5653" width="9.109375" style="1"/>
    <col min="5654" max="5655" width="10.5546875" style="1" customWidth="1"/>
    <col min="5656" max="5656" width="11.109375" style="1" customWidth="1"/>
    <col min="5657" max="5657" width="15" style="1" customWidth="1"/>
    <col min="5658" max="5659" width="9.109375" style="1"/>
    <col min="5660" max="5660" width="11.88671875" style="1" customWidth="1"/>
    <col min="5661" max="5661" width="11.5546875" style="1" customWidth="1"/>
    <col min="5662" max="5662" width="11.88671875" style="1" customWidth="1"/>
    <col min="5663" max="5888" width="9.109375" style="1"/>
    <col min="5889" max="5889" width="6.88671875" style="1" customWidth="1"/>
    <col min="5890" max="5890" width="9.6640625" style="1" customWidth="1"/>
    <col min="5891" max="5891" width="5.88671875" style="1" customWidth="1"/>
    <col min="5892" max="5892" width="8.109375" style="1" customWidth="1"/>
    <col min="5893" max="5893" width="10.33203125" style="1" bestFit="1" customWidth="1"/>
    <col min="5894" max="5894" width="12.6640625" style="1" customWidth="1"/>
    <col min="5895" max="5895" width="9.109375" style="1"/>
    <col min="5896" max="5896" width="5.109375" style="1" customWidth="1"/>
    <col min="5897" max="5897" width="6.5546875" style="1" customWidth="1"/>
    <col min="5898" max="5900" width="9.109375" style="1"/>
    <col min="5901" max="5901" width="8" style="1" customWidth="1"/>
    <col min="5902" max="5902" width="10.33203125" style="1" customWidth="1"/>
    <col min="5903" max="5904" width="9.109375" style="1"/>
    <col min="5905" max="5905" width="13.5546875" style="1" customWidth="1"/>
    <col min="5906" max="5906" width="11.88671875" style="1" customWidth="1"/>
    <col min="5907" max="5909" width="9.109375" style="1"/>
    <col min="5910" max="5911" width="10.5546875" style="1" customWidth="1"/>
    <col min="5912" max="5912" width="11.109375" style="1" customWidth="1"/>
    <col min="5913" max="5913" width="15" style="1" customWidth="1"/>
    <col min="5914" max="5915" width="9.109375" style="1"/>
    <col min="5916" max="5916" width="11.88671875" style="1" customWidth="1"/>
    <col min="5917" max="5917" width="11.5546875" style="1" customWidth="1"/>
    <col min="5918" max="5918" width="11.88671875" style="1" customWidth="1"/>
    <col min="5919" max="6144" width="9.109375" style="1"/>
    <col min="6145" max="6145" width="6.88671875" style="1" customWidth="1"/>
    <col min="6146" max="6146" width="9.6640625" style="1" customWidth="1"/>
    <col min="6147" max="6147" width="5.88671875" style="1" customWidth="1"/>
    <col min="6148" max="6148" width="8.109375" style="1" customWidth="1"/>
    <col min="6149" max="6149" width="10.33203125" style="1" bestFit="1" customWidth="1"/>
    <col min="6150" max="6150" width="12.6640625" style="1" customWidth="1"/>
    <col min="6151" max="6151" width="9.109375" style="1"/>
    <col min="6152" max="6152" width="5.109375" style="1" customWidth="1"/>
    <col min="6153" max="6153" width="6.5546875" style="1" customWidth="1"/>
    <col min="6154" max="6156" width="9.109375" style="1"/>
    <col min="6157" max="6157" width="8" style="1" customWidth="1"/>
    <col min="6158" max="6158" width="10.33203125" style="1" customWidth="1"/>
    <col min="6159" max="6160" width="9.109375" style="1"/>
    <col min="6161" max="6161" width="13.5546875" style="1" customWidth="1"/>
    <col min="6162" max="6162" width="11.88671875" style="1" customWidth="1"/>
    <col min="6163" max="6165" width="9.109375" style="1"/>
    <col min="6166" max="6167" width="10.5546875" style="1" customWidth="1"/>
    <col min="6168" max="6168" width="11.109375" style="1" customWidth="1"/>
    <col min="6169" max="6169" width="15" style="1" customWidth="1"/>
    <col min="6170" max="6171" width="9.109375" style="1"/>
    <col min="6172" max="6172" width="11.88671875" style="1" customWidth="1"/>
    <col min="6173" max="6173" width="11.5546875" style="1" customWidth="1"/>
    <col min="6174" max="6174" width="11.88671875" style="1" customWidth="1"/>
    <col min="6175" max="6400" width="9.109375" style="1"/>
    <col min="6401" max="6401" width="6.88671875" style="1" customWidth="1"/>
    <col min="6402" max="6402" width="9.6640625" style="1" customWidth="1"/>
    <col min="6403" max="6403" width="5.88671875" style="1" customWidth="1"/>
    <col min="6404" max="6404" width="8.109375" style="1" customWidth="1"/>
    <col min="6405" max="6405" width="10.33203125" style="1" bestFit="1" customWidth="1"/>
    <col min="6406" max="6406" width="12.6640625" style="1" customWidth="1"/>
    <col min="6407" max="6407" width="9.109375" style="1"/>
    <col min="6408" max="6408" width="5.109375" style="1" customWidth="1"/>
    <col min="6409" max="6409" width="6.5546875" style="1" customWidth="1"/>
    <col min="6410" max="6412" width="9.109375" style="1"/>
    <col min="6413" max="6413" width="8" style="1" customWidth="1"/>
    <col min="6414" max="6414" width="10.33203125" style="1" customWidth="1"/>
    <col min="6415" max="6416" width="9.109375" style="1"/>
    <col min="6417" max="6417" width="13.5546875" style="1" customWidth="1"/>
    <col min="6418" max="6418" width="11.88671875" style="1" customWidth="1"/>
    <col min="6419" max="6421" width="9.109375" style="1"/>
    <col min="6422" max="6423" width="10.5546875" style="1" customWidth="1"/>
    <col min="6424" max="6424" width="11.109375" style="1" customWidth="1"/>
    <col min="6425" max="6425" width="15" style="1" customWidth="1"/>
    <col min="6426" max="6427" width="9.109375" style="1"/>
    <col min="6428" max="6428" width="11.88671875" style="1" customWidth="1"/>
    <col min="6429" max="6429" width="11.5546875" style="1" customWidth="1"/>
    <col min="6430" max="6430" width="11.88671875" style="1" customWidth="1"/>
    <col min="6431" max="6656" width="9.109375" style="1"/>
    <col min="6657" max="6657" width="6.88671875" style="1" customWidth="1"/>
    <col min="6658" max="6658" width="9.6640625" style="1" customWidth="1"/>
    <col min="6659" max="6659" width="5.88671875" style="1" customWidth="1"/>
    <col min="6660" max="6660" width="8.109375" style="1" customWidth="1"/>
    <col min="6661" max="6661" width="10.33203125" style="1" bestFit="1" customWidth="1"/>
    <col min="6662" max="6662" width="12.6640625" style="1" customWidth="1"/>
    <col min="6663" max="6663" width="9.109375" style="1"/>
    <col min="6664" max="6664" width="5.109375" style="1" customWidth="1"/>
    <col min="6665" max="6665" width="6.5546875" style="1" customWidth="1"/>
    <col min="6666" max="6668" width="9.109375" style="1"/>
    <col min="6669" max="6669" width="8" style="1" customWidth="1"/>
    <col min="6670" max="6670" width="10.33203125" style="1" customWidth="1"/>
    <col min="6671" max="6672" width="9.109375" style="1"/>
    <col min="6673" max="6673" width="13.5546875" style="1" customWidth="1"/>
    <col min="6674" max="6674" width="11.88671875" style="1" customWidth="1"/>
    <col min="6675" max="6677" width="9.109375" style="1"/>
    <col min="6678" max="6679" width="10.5546875" style="1" customWidth="1"/>
    <col min="6680" max="6680" width="11.109375" style="1" customWidth="1"/>
    <col min="6681" max="6681" width="15" style="1" customWidth="1"/>
    <col min="6682" max="6683" width="9.109375" style="1"/>
    <col min="6684" max="6684" width="11.88671875" style="1" customWidth="1"/>
    <col min="6685" max="6685" width="11.5546875" style="1" customWidth="1"/>
    <col min="6686" max="6686" width="11.88671875" style="1" customWidth="1"/>
    <col min="6687" max="6912" width="9.109375" style="1"/>
    <col min="6913" max="6913" width="6.88671875" style="1" customWidth="1"/>
    <col min="6914" max="6914" width="9.6640625" style="1" customWidth="1"/>
    <col min="6915" max="6915" width="5.88671875" style="1" customWidth="1"/>
    <col min="6916" max="6916" width="8.109375" style="1" customWidth="1"/>
    <col min="6917" max="6917" width="10.33203125" style="1" bestFit="1" customWidth="1"/>
    <col min="6918" max="6918" width="12.6640625" style="1" customWidth="1"/>
    <col min="6919" max="6919" width="9.109375" style="1"/>
    <col min="6920" max="6920" width="5.109375" style="1" customWidth="1"/>
    <col min="6921" max="6921" width="6.5546875" style="1" customWidth="1"/>
    <col min="6922" max="6924" width="9.109375" style="1"/>
    <col min="6925" max="6925" width="8" style="1" customWidth="1"/>
    <col min="6926" max="6926" width="10.33203125" style="1" customWidth="1"/>
    <col min="6927" max="6928" width="9.109375" style="1"/>
    <col min="6929" max="6929" width="13.5546875" style="1" customWidth="1"/>
    <col min="6930" max="6930" width="11.88671875" style="1" customWidth="1"/>
    <col min="6931" max="6933" width="9.109375" style="1"/>
    <col min="6934" max="6935" width="10.5546875" style="1" customWidth="1"/>
    <col min="6936" max="6936" width="11.109375" style="1" customWidth="1"/>
    <col min="6937" max="6937" width="15" style="1" customWidth="1"/>
    <col min="6938" max="6939" width="9.109375" style="1"/>
    <col min="6940" max="6940" width="11.88671875" style="1" customWidth="1"/>
    <col min="6941" max="6941" width="11.5546875" style="1" customWidth="1"/>
    <col min="6942" max="6942" width="11.88671875" style="1" customWidth="1"/>
    <col min="6943" max="7168" width="9.109375" style="1"/>
    <col min="7169" max="7169" width="6.88671875" style="1" customWidth="1"/>
    <col min="7170" max="7170" width="9.6640625" style="1" customWidth="1"/>
    <col min="7171" max="7171" width="5.88671875" style="1" customWidth="1"/>
    <col min="7172" max="7172" width="8.109375" style="1" customWidth="1"/>
    <col min="7173" max="7173" width="10.33203125" style="1" bestFit="1" customWidth="1"/>
    <col min="7174" max="7174" width="12.6640625" style="1" customWidth="1"/>
    <col min="7175" max="7175" width="9.109375" style="1"/>
    <col min="7176" max="7176" width="5.109375" style="1" customWidth="1"/>
    <col min="7177" max="7177" width="6.5546875" style="1" customWidth="1"/>
    <col min="7178" max="7180" width="9.109375" style="1"/>
    <col min="7181" max="7181" width="8" style="1" customWidth="1"/>
    <col min="7182" max="7182" width="10.33203125" style="1" customWidth="1"/>
    <col min="7183" max="7184" width="9.109375" style="1"/>
    <col min="7185" max="7185" width="13.5546875" style="1" customWidth="1"/>
    <col min="7186" max="7186" width="11.88671875" style="1" customWidth="1"/>
    <col min="7187" max="7189" width="9.109375" style="1"/>
    <col min="7190" max="7191" width="10.5546875" style="1" customWidth="1"/>
    <col min="7192" max="7192" width="11.109375" style="1" customWidth="1"/>
    <col min="7193" max="7193" width="15" style="1" customWidth="1"/>
    <col min="7194" max="7195" width="9.109375" style="1"/>
    <col min="7196" max="7196" width="11.88671875" style="1" customWidth="1"/>
    <col min="7197" max="7197" width="11.5546875" style="1" customWidth="1"/>
    <col min="7198" max="7198" width="11.88671875" style="1" customWidth="1"/>
    <col min="7199" max="7424" width="9.109375" style="1"/>
    <col min="7425" max="7425" width="6.88671875" style="1" customWidth="1"/>
    <col min="7426" max="7426" width="9.6640625" style="1" customWidth="1"/>
    <col min="7427" max="7427" width="5.88671875" style="1" customWidth="1"/>
    <col min="7428" max="7428" width="8.109375" style="1" customWidth="1"/>
    <col min="7429" max="7429" width="10.33203125" style="1" bestFit="1" customWidth="1"/>
    <col min="7430" max="7430" width="12.6640625" style="1" customWidth="1"/>
    <col min="7431" max="7431" width="9.109375" style="1"/>
    <col min="7432" max="7432" width="5.109375" style="1" customWidth="1"/>
    <col min="7433" max="7433" width="6.5546875" style="1" customWidth="1"/>
    <col min="7434" max="7436" width="9.109375" style="1"/>
    <col min="7437" max="7437" width="8" style="1" customWidth="1"/>
    <col min="7438" max="7438" width="10.33203125" style="1" customWidth="1"/>
    <col min="7439" max="7440" width="9.109375" style="1"/>
    <col min="7441" max="7441" width="13.5546875" style="1" customWidth="1"/>
    <col min="7442" max="7442" width="11.88671875" style="1" customWidth="1"/>
    <col min="7443" max="7445" width="9.109375" style="1"/>
    <col min="7446" max="7447" width="10.5546875" style="1" customWidth="1"/>
    <col min="7448" max="7448" width="11.109375" style="1" customWidth="1"/>
    <col min="7449" max="7449" width="15" style="1" customWidth="1"/>
    <col min="7450" max="7451" width="9.109375" style="1"/>
    <col min="7452" max="7452" width="11.88671875" style="1" customWidth="1"/>
    <col min="7453" max="7453" width="11.5546875" style="1" customWidth="1"/>
    <col min="7454" max="7454" width="11.88671875" style="1" customWidth="1"/>
    <col min="7455" max="7680" width="9.109375" style="1"/>
    <col min="7681" max="7681" width="6.88671875" style="1" customWidth="1"/>
    <col min="7682" max="7682" width="9.6640625" style="1" customWidth="1"/>
    <col min="7683" max="7683" width="5.88671875" style="1" customWidth="1"/>
    <col min="7684" max="7684" width="8.109375" style="1" customWidth="1"/>
    <col min="7685" max="7685" width="10.33203125" style="1" bestFit="1" customWidth="1"/>
    <col min="7686" max="7686" width="12.6640625" style="1" customWidth="1"/>
    <col min="7687" max="7687" width="9.109375" style="1"/>
    <col min="7688" max="7688" width="5.109375" style="1" customWidth="1"/>
    <col min="7689" max="7689" width="6.5546875" style="1" customWidth="1"/>
    <col min="7690" max="7692" width="9.109375" style="1"/>
    <col min="7693" max="7693" width="8" style="1" customWidth="1"/>
    <col min="7694" max="7694" width="10.33203125" style="1" customWidth="1"/>
    <col min="7695" max="7696" width="9.109375" style="1"/>
    <col min="7697" max="7697" width="13.5546875" style="1" customWidth="1"/>
    <col min="7698" max="7698" width="11.88671875" style="1" customWidth="1"/>
    <col min="7699" max="7701" width="9.109375" style="1"/>
    <col min="7702" max="7703" width="10.5546875" style="1" customWidth="1"/>
    <col min="7704" max="7704" width="11.109375" style="1" customWidth="1"/>
    <col min="7705" max="7705" width="15" style="1" customWidth="1"/>
    <col min="7706" max="7707" width="9.109375" style="1"/>
    <col min="7708" max="7708" width="11.88671875" style="1" customWidth="1"/>
    <col min="7709" max="7709" width="11.5546875" style="1" customWidth="1"/>
    <col min="7710" max="7710" width="11.88671875" style="1" customWidth="1"/>
    <col min="7711" max="7936" width="9.109375" style="1"/>
    <col min="7937" max="7937" width="6.88671875" style="1" customWidth="1"/>
    <col min="7938" max="7938" width="9.6640625" style="1" customWidth="1"/>
    <col min="7939" max="7939" width="5.88671875" style="1" customWidth="1"/>
    <col min="7940" max="7940" width="8.109375" style="1" customWidth="1"/>
    <col min="7941" max="7941" width="10.33203125" style="1" bestFit="1" customWidth="1"/>
    <col min="7942" max="7942" width="12.6640625" style="1" customWidth="1"/>
    <col min="7943" max="7943" width="9.109375" style="1"/>
    <col min="7944" max="7944" width="5.109375" style="1" customWidth="1"/>
    <col min="7945" max="7945" width="6.5546875" style="1" customWidth="1"/>
    <col min="7946" max="7948" width="9.109375" style="1"/>
    <col min="7949" max="7949" width="8" style="1" customWidth="1"/>
    <col min="7950" max="7950" width="10.33203125" style="1" customWidth="1"/>
    <col min="7951" max="7952" width="9.109375" style="1"/>
    <col min="7953" max="7953" width="13.5546875" style="1" customWidth="1"/>
    <col min="7954" max="7954" width="11.88671875" style="1" customWidth="1"/>
    <col min="7955" max="7957" width="9.109375" style="1"/>
    <col min="7958" max="7959" width="10.5546875" style="1" customWidth="1"/>
    <col min="7960" max="7960" width="11.109375" style="1" customWidth="1"/>
    <col min="7961" max="7961" width="15" style="1" customWidth="1"/>
    <col min="7962" max="7963" width="9.109375" style="1"/>
    <col min="7964" max="7964" width="11.88671875" style="1" customWidth="1"/>
    <col min="7965" max="7965" width="11.5546875" style="1" customWidth="1"/>
    <col min="7966" max="7966" width="11.88671875" style="1" customWidth="1"/>
    <col min="7967" max="8192" width="9.109375" style="1"/>
    <col min="8193" max="8193" width="6.88671875" style="1" customWidth="1"/>
    <col min="8194" max="8194" width="9.6640625" style="1" customWidth="1"/>
    <col min="8195" max="8195" width="5.88671875" style="1" customWidth="1"/>
    <col min="8196" max="8196" width="8.109375" style="1" customWidth="1"/>
    <col min="8197" max="8197" width="10.33203125" style="1" bestFit="1" customWidth="1"/>
    <col min="8198" max="8198" width="12.6640625" style="1" customWidth="1"/>
    <col min="8199" max="8199" width="9.109375" style="1"/>
    <col min="8200" max="8200" width="5.109375" style="1" customWidth="1"/>
    <col min="8201" max="8201" width="6.5546875" style="1" customWidth="1"/>
    <col min="8202" max="8204" width="9.109375" style="1"/>
    <col min="8205" max="8205" width="8" style="1" customWidth="1"/>
    <col min="8206" max="8206" width="10.33203125" style="1" customWidth="1"/>
    <col min="8207" max="8208" width="9.109375" style="1"/>
    <col min="8209" max="8209" width="13.5546875" style="1" customWidth="1"/>
    <col min="8210" max="8210" width="11.88671875" style="1" customWidth="1"/>
    <col min="8211" max="8213" width="9.109375" style="1"/>
    <col min="8214" max="8215" width="10.5546875" style="1" customWidth="1"/>
    <col min="8216" max="8216" width="11.109375" style="1" customWidth="1"/>
    <col min="8217" max="8217" width="15" style="1" customWidth="1"/>
    <col min="8218" max="8219" width="9.109375" style="1"/>
    <col min="8220" max="8220" width="11.88671875" style="1" customWidth="1"/>
    <col min="8221" max="8221" width="11.5546875" style="1" customWidth="1"/>
    <col min="8222" max="8222" width="11.88671875" style="1" customWidth="1"/>
    <col min="8223" max="8448" width="9.109375" style="1"/>
    <col min="8449" max="8449" width="6.88671875" style="1" customWidth="1"/>
    <col min="8450" max="8450" width="9.6640625" style="1" customWidth="1"/>
    <col min="8451" max="8451" width="5.88671875" style="1" customWidth="1"/>
    <col min="8452" max="8452" width="8.109375" style="1" customWidth="1"/>
    <col min="8453" max="8453" width="10.33203125" style="1" bestFit="1" customWidth="1"/>
    <col min="8454" max="8454" width="12.6640625" style="1" customWidth="1"/>
    <col min="8455" max="8455" width="9.109375" style="1"/>
    <col min="8456" max="8456" width="5.109375" style="1" customWidth="1"/>
    <col min="8457" max="8457" width="6.5546875" style="1" customWidth="1"/>
    <col min="8458" max="8460" width="9.109375" style="1"/>
    <col min="8461" max="8461" width="8" style="1" customWidth="1"/>
    <col min="8462" max="8462" width="10.33203125" style="1" customWidth="1"/>
    <col min="8463" max="8464" width="9.109375" style="1"/>
    <col min="8465" max="8465" width="13.5546875" style="1" customWidth="1"/>
    <col min="8466" max="8466" width="11.88671875" style="1" customWidth="1"/>
    <col min="8467" max="8469" width="9.109375" style="1"/>
    <col min="8470" max="8471" width="10.5546875" style="1" customWidth="1"/>
    <col min="8472" max="8472" width="11.109375" style="1" customWidth="1"/>
    <col min="8473" max="8473" width="15" style="1" customWidth="1"/>
    <col min="8474" max="8475" width="9.109375" style="1"/>
    <col min="8476" max="8476" width="11.88671875" style="1" customWidth="1"/>
    <col min="8477" max="8477" width="11.5546875" style="1" customWidth="1"/>
    <col min="8478" max="8478" width="11.88671875" style="1" customWidth="1"/>
    <col min="8479" max="8704" width="9.109375" style="1"/>
    <col min="8705" max="8705" width="6.88671875" style="1" customWidth="1"/>
    <col min="8706" max="8706" width="9.6640625" style="1" customWidth="1"/>
    <col min="8707" max="8707" width="5.88671875" style="1" customWidth="1"/>
    <col min="8708" max="8708" width="8.109375" style="1" customWidth="1"/>
    <col min="8709" max="8709" width="10.33203125" style="1" bestFit="1" customWidth="1"/>
    <col min="8710" max="8710" width="12.6640625" style="1" customWidth="1"/>
    <col min="8711" max="8711" width="9.109375" style="1"/>
    <col min="8712" max="8712" width="5.109375" style="1" customWidth="1"/>
    <col min="8713" max="8713" width="6.5546875" style="1" customWidth="1"/>
    <col min="8714" max="8716" width="9.109375" style="1"/>
    <col min="8717" max="8717" width="8" style="1" customWidth="1"/>
    <col min="8718" max="8718" width="10.33203125" style="1" customWidth="1"/>
    <col min="8719" max="8720" width="9.109375" style="1"/>
    <col min="8721" max="8721" width="13.5546875" style="1" customWidth="1"/>
    <col min="8722" max="8722" width="11.88671875" style="1" customWidth="1"/>
    <col min="8723" max="8725" width="9.109375" style="1"/>
    <col min="8726" max="8727" width="10.5546875" style="1" customWidth="1"/>
    <col min="8728" max="8728" width="11.109375" style="1" customWidth="1"/>
    <col min="8729" max="8729" width="15" style="1" customWidth="1"/>
    <col min="8730" max="8731" width="9.109375" style="1"/>
    <col min="8732" max="8732" width="11.88671875" style="1" customWidth="1"/>
    <col min="8733" max="8733" width="11.5546875" style="1" customWidth="1"/>
    <col min="8734" max="8734" width="11.88671875" style="1" customWidth="1"/>
    <col min="8735" max="8960" width="9.109375" style="1"/>
    <col min="8961" max="8961" width="6.88671875" style="1" customWidth="1"/>
    <col min="8962" max="8962" width="9.6640625" style="1" customWidth="1"/>
    <col min="8963" max="8963" width="5.88671875" style="1" customWidth="1"/>
    <col min="8964" max="8964" width="8.109375" style="1" customWidth="1"/>
    <col min="8965" max="8965" width="10.33203125" style="1" bestFit="1" customWidth="1"/>
    <col min="8966" max="8966" width="12.6640625" style="1" customWidth="1"/>
    <col min="8967" max="8967" width="9.109375" style="1"/>
    <col min="8968" max="8968" width="5.109375" style="1" customWidth="1"/>
    <col min="8969" max="8969" width="6.5546875" style="1" customWidth="1"/>
    <col min="8970" max="8972" width="9.109375" style="1"/>
    <col min="8973" max="8973" width="8" style="1" customWidth="1"/>
    <col min="8974" max="8974" width="10.33203125" style="1" customWidth="1"/>
    <col min="8975" max="8976" width="9.109375" style="1"/>
    <col min="8977" max="8977" width="13.5546875" style="1" customWidth="1"/>
    <col min="8978" max="8978" width="11.88671875" style="1" customWidth="1"/>
    <col min="8979" max="8981" width="9.109375" style="1"/>
    <col min="8982" max="8983" width="10.5546875" style="1" customWidth="1"/>
    <col min="8984" max="8984" width="11.109375" style="1" customWidth="1"/>
    <col min="8985" max="8985" width="15" style="1" customWidth="1"/>
    <col min="8986" max="8987" width="9.109375" style="1"/>
    <col min="8988" max="8988" width="11.88671875" style="1" customWidth="1"/>
    <col min="8989" max="8989" width="11.5546875" style="1" customWidth="1"/>
    <col min="8990" max="8990" width="11.88671875" style="1" customWidth="1"/>
    <col min="8991" max="9216" width="9.109375" style="1"/>
    <col min="9217" max="9217" width="6.88671875" style="1" customWidth="1"/>
    <col min="9218" max="9218" width="9.6640625" style="1" customWidth="1"/>
    <col min="9219" max="9219" width="5.88671875" style="1" customWidth="1"/>
    <col min="9220" max="9220" width="8.109375" style="1" customWidth="1"/>
    <col min="9221" max="9221" width="10.33203125" style="1" bestFit="1" customWidth="1"/>
    <col min="9222" max="9222" width="12.6640625" style="1" customWidth="1"/>
    <col min="9223" max="9223" width="9.109375" style="1"/>
    <col min="9224" max="9224" width="5.109375" style="1" customWidth="1"/>
    <col min="9225" max="9225" width="6.5546875" style="1" customWidth="1"/>
    <col min="9226" max="9228" width="9.109375" style="1"/>
    <col min="9229" max="9229" width="8" style="1" customWidth="1"/>
    <col min="9230" max="9230" width="10.33203125" style="1" customWidth="1"/>
    <col min="9231" max="9232" width="9.109375" style="1"/>
    <col min="9233" max="9233" width="13.5546875" style="1" customWidth="1"/>
    <col min="9234" max="9234" width="11.88671875" style="1" customWidth="1"/>
    <col min="9235" max="9237" width="9.109375" style="1"/>
    <col min="9238" max="9239" width="10.5546875" style="1" customWidth="1"/>
    <col min="9240" max="9240" width="11.109375" style="1" customWidth="1"/>
    <col min="9241" max="9241" width="15" style="1" customWidth="1"/>
    <col min="9242" max="9243" width="9.109375" style="1"/>
    <col min="9244" max="9244" width="11.88671875" style="1" customWidth="1"/>
    <col min="9245" max="9245" width="11.5546875" style="1" customWidth="1"/>
    <col min="9246" max="9246" width="11.88671875" style="1" customWidth="1"/>
    <col min="9247" max="9472" width="9.109375" style="1"/>
    <col min="9473" max="9473" width="6.88671875" style="1" customWidth="1"/>
    <col min="9474" max="9474" width="9.6640625" style="1" customWidth="1"/>
    <col min="9475" max="9475" width="5.88671875" style="1" customWidth="1"/>
    <col min="9476" max="9476" width="8.109375" style="1" customWidth="1"/>
    <col min="9477" max="9477" width="10.33203125" style="1" bestFit="1" customWidth="1"/>
    <col min="9478" max="9478" width="12.6640625" style="1" customWidth="1"/>
    <col min="9479" max="9479" width="9.109375" style="1"/>
    <col min="9480" max="9480" width="5.109375" style="1" customWidth="1"/>
    <col min="9481" max="9481" width="6.5546875" style="1" customWidth="1"/>
    <col min="9482" max="9484" width="9.109375" style="1"/>
    <col min="9485" max="9485" width="8" style="1" customWidth="1"/>
    <col min="9486" max="9486" width="10.33203125" style="1" customWidth="1"/>
    <col min="9487" max="9488" width="9.109375" style="1"/>
    <col min="9489" max="9489" width="13.5546875" style="1" customWidth="1"/>
    <col min="9490" max="9490" width="11.88671875" style="1" customWidth="1"/>
    <col min="9491" max="9493" width="9.109375" style="1"/>
    <col min="9494" max="9495" width="10.5546875" style="1" customWidth="1"/>
    <col min="9496" max="9496" width="11.109375" style="1" customWidth="1"/>
    <col min="9497" max="9497" width="15" style="1" customWidth="1"/>
    <col min="9498" max="9499" width="9.109375" style="1"/>
    <col min="9500" max="9500" width="11.88671875" style="1" customWidth="1"/>
    <col min="9501" max="9501" width="11.5546875" style="1" customWidth="1"/>
    <col min="9502" max="9502" width="11.88671875" style="1" customWidth="1"/>
    <col min="9503" max="9728" width="9.109375" style="1"/>
    <col min="9729" max="9729" width="6.88671875" style="1" customWidth="1"/>
    <col min="9730" max="9730" width="9.6640625" style="1" customWidth="1"/>
    <col min="9731" max="9731" width="5.88671875" style="1" customWidth="1"/>
    <col min="9732" max="9732" width="8.109375" style="1" customWidth="1"/>
    <col min="9733" max="9733" width="10.33203125" style="1" bestFit="1" customWidth="1"/>
    <col min="9734" max="9734" width="12.6640625" style="1" customWidth="1"/>
    <col min="9735" max="9735" width="9.109375" style="1"/>
    <col min="9736" max="9736" width="5.109375" style="1" customWidth="1"/>
    <col min="9737" max="9737" width="6.5546875" style="1" customWidth="1"/>
    <col min="9738" max="9740" width="9.109375" style="1"/>
    <col min="9741" max="9741" width="8" style="1" customWidth="1"/>
    <col min="9742" max="9742" width="10.33203125" style="1" customWidth="1"/>
    <col min="9743" max="9744" width="9.109375" style="1"/>
    <col min="9745" max="9745" width="13.5546875" style="1" customWidth="1"/>
    <col min="9746" max="9746" width="11.88671875" style="1" customWidth="1"/>
    <col min="9747" max="9749" width="9.109375" style="1"/>
    <col min="9750" max="9751" width="10.5546875" style="1" customWidth="1"/>
    <col min="9752" max="9752" width="11.109375" style="1" customWidth="1"/>
    <col min="9753" max="9753" width="15" style="1" customWidth="1"/>
    <col min="9754" max="9755" width="9.109375" style="1"/>
    <col min="9756" max="9756" width="11.88671875" style="1" customWidth="1"/>
    <col min="9757" max="9757" width="11.5546875" style="1" customWidth="1"/>
    <col min="9758" max="9758" width="11.88671875" style="1" customWidth="1"/>
    <col min="9759" max="9984" width="9.109375" style="1"/>
    <col min="9985" max="9985" width="6.88671875" style="1" customWidth="1"/>
    <col min="9986" max="9986" width="9.6640625" style="1" customWidth="1"/>
    <col min="9987" max="9987" width="5.88671875" style="1" customWidth="1"/>
    <col min="9988" max="9988" width="8.109375" style="1" customWidth="1"/>
    <col min="9989" max="9989" width="10.33203125" style="1" bestFit="1" customWidth="1"/>
    <col min="9990" max="9990" width="12.6640625" style="1" customWidth="1"/>
    <col min="9991" max="9991" width="9.109375" style="1"/>
    <col min="9992" max="9992" width="5.109375" style="1" customWidth="1"/>
    <col min="9993" max="9993" width="6.5546875" style="1" customWidth="1"/>
    <col min="9994" max="9996" width="9.109375" style="1"/>
    <col min="9997" max="9997" width="8" style="1" customWidth="1"/>
    <col min="9998" max="9998" width="10.33203125" style="1" customWidth="1"/>
    <col min="9999" max="10000" width="9.109375" style="1"/>
    <col min="10001" max="10001" width="13.5546875" style="1" customWidth="1"/>
    <col min="10002" max="10002" width="11.88671875" style="1" customWidth="1"/>
    <col min="10003" max="10005" width="9.109375" style="1"/>
    <col min="10006" max="10007" width="10.5546875" style="1" customWidth="1"/>
    <col min="10008" max="10008" width="11.109375" style="1" customWidth="1"/>
    <col min="10009" max="10009" width="15" style="1" customWidth="1"/>
    <col min="10010" max="10011" width="9.109375" style="1"/>
    <col min="10012" max="10012" width="11.88671875" style="1" customWidth="1"/>
    <col min="10013" max="10013" width="11.5546875" style="1" customWidth="1"/>
    <col min="10014" max="10014" width="11.88671875" style="1" customWidth="1"/>
    <col min="10015" max="10240" width="9.109375" style="1"/>
    <col min="10241" max="10241" width="6.88671875" style="1" customWidth="1"/>
    <col min="10242" max="10242" width="9.6640625" style="1" customWidth="1"/>
    <col min="10243" max="10243" width="5.88671875" style="1" customWidth="1"/>
    <col min="10244" max="10244" width="8.109375" style="1" customWidth="1"/>
    <col min="10245" max="10245" width="10.33203125" style="1" bestFit="1" customWidth="1"/>
    <col min="10246" max="10246" width="12.6640625" style="1" customWidth="1"/>
    <col min="10247" max="10247" width="9.109375" style="1"/>
    <col min="10248" max="10248" width="5.109375" style="1" customWidth="1"/>
    <col min="10249" max="10249" width="6.5546875" style="1" customWidth="1"/>
    <col min="10250" max="10252" width="9.109375" style="1"/>
    <col min="10253" max="10253" width="8" style="1" customWidth="1"/>
    <col min="10254" max="10254" width="10.33203125" style="1" customWidth="1"/>
    <col min="10255" max="10256" width="9.109375" style="1"/>
    <col min="10257" max="10257" width="13.5546875" style="1" customWidth="1"/>
    <col min="10258" max="10258" width="11.88671875" style="1" customWidth="1"/>
    <col min="10259" max="10261" width="9.109375" style="1"/>
    <col min="10262" max="10263" width="10.5546875" style="1" customWidth="1"/>
    <col min="10264" max="10264" width="11.109375" style="1" customWidth="1"/>
    <col min="10265" max="10265" width="15" style="1" customWidth="1"/>
    <col min="10266" max="10267" width="9.109375" style="1"/>
    <col min="10268" max="10268" width="11.88671875" style="1" customWidth="1"/>
    <col min="10269" max="10269" width="11.5546875" style="1" customWidth="1"/>
    <col min="10270" max="10270" width="11.88671875" style="1" customWidth="1"/>
    <col min="10271" max="10496" width="9.109375" style="1"/>
    <col min="10497" max="10497" width="6.88671875" style="1" customWidth="1"/>
    <col min="10498" max="10498" width="9.6640625" style="1" customWidth="1"/>
    <col min="10499" max="10499" width="5.88671875" style="1" customWidth="1"/>
    <col min="10500" max="10500" width="8.109375" style="1" customWidth="1"/>
    <col min="10501" max="10501" width="10.33203125" style="1" bestFit="1" customWidth="1"/>
    <col min="10502" max="10502" width="12.6640625" style="1" customWidth="1"/>
    <col min="10503" max="10503" width="9.109375" style="1"/>
    <col min="10504" max="10504" width="5.109375" style="1" customWidth="1"/>
    <col min="10505" max="10505" width="6.5546875" style="1" customWidth="1"/>
    <col min="10506" max="10508" width="9.109375" style="1"/>
    <col min="10509" max="10509" width="8" style="1" customWidth="1"/>
    <col min="10510" max="10510" width="10.33203125" style="1" customWidth="1"/>
    <col min="10511" max="10512" width="9.109375" style="1"/>
    <col min="10513" max="10513" width="13.5546875" style="1" customWidth="1"/>
    <col min="10514" max="10514" width="11.88671875" style="1" customWidth="1"/>
    <col min="10515" max="10517" width="9.109375" style="1"/>
    <col min="10518" max="10519" width="10.5546875" style="1" customWidth="1"/>
    <col min="10520" max="10520" width="11.109375" style="1" customWidth="1"/>
    <col min="10521" max="10521" width="15" style="1" customWidth="1"/>
    <col min="10522" max="10523" width="9.109375" style="1"/>
    <col min="10524" max="10524" width="11.88671875" style="1" customWidth="1"/>
    <col min="10525" max="10525" width="11.5546875" style="1" customWidth="1"/>
    <col min="10526" max="10526" width="11.88671875" style="1" customWidth="1"/>
    <col min="10527" max="10752" width="9.109375" style="1"/>
    <col min="10753" max="10753" width="6.88671875" style="1" customWidth="1"/>
    <col min="10754" max="10754" width="9.6640625" style="1" customWidth="1"/>
    <col min="10755" max="10755" width="5.88671875" style="1" customWidth="1"/>
    <col min="10756" max="10756" width="8.109375" style="1" customWidth="1"/>
    <col min="10757" max="10757" width="10.33203125" style="1" bestFit="1" customWidth="1"/>
    <col min="10758" max="10758" width="12.6640625" style="1" customWidth="1"/>
    <col min="10759" max="10759" width="9.109375" style="1"/>
    <col min="10760" max="10760" width="5.109375" style="1" customWidth="1"/>
    <col min="10761" max="10761" width="6.5546875" style="1" customWidth="1"/>
    <col min="10762" max="10764" width="9.109375" style="1"/>
    <col min="10765" max="10765" width="8" style="1" customWidth="1"/>
    <col min="10766" max="10766" width="10.33203125" style="1" customWidth="1"/>
    <col min="10767" max="10768" width="9.109375" style="1"/>
    <col min="10769" max="10769" width="13.5546875" style="1" customWidth="1"/>
    <col min="10770" max="10770" width="11.88671875" style="1" customWidth="1"/>
    <col min="10771" max="10773" width="9.109375" style="1"/>
    <col min="10774" max="10775" width="10.5546875" style="1" customWidth="1"/>
    <col min="10776" max="10776" width="11.109375" style="1" customWidth="1"/>
    <col min="10777" max="10777" width="15" style="1" customWidth="1"/>
    <col min="10778" max="10779" width="9.109375" style="1"/>
    <col min="10780" max="10780" width="11.88671875" style="1" customWidth="1"/>
    <col min="10781" max="10781" width="11.5546875" style="1" customWidth="1"/>
    <col min="10782" max="10782" width="11.88671875" style="1" customWidth="1"/>
    <col min="10783" max="11008" width="9.109375" style="1"/>
    <col min="11009" max="11009" width="6.88671875" style="1" customWidth="1"/>
    <col min="11010" max="11010" width="9.6640625" style="1" customWidth="1"/>
    <col min="11011" max="11011" width="5.88671875" style="1" customWidth="1"/>
    <col min="11012" max="11012" width="8.109375" style="1" customWidth="1"/>
    <col min="11013" max="11013" width="10.33203125" style="1" bestFit="1" customWidth="1"/>
    <col min="11014" max="11014" width="12.6640625" style="1" customWidth="1"/>
    <col min="11015" max="11015" width="9.109375" style="1"/>
    <col min="11016" max="11016" width="5.109375" style="1" customWidth="1"/>
    <col min="11017" max="11017" width="6.5546875" style="1" customWidth="1"/>
    <col min="11018" max="11020" width="9.109375" style="1"/>
    <col min="11021" max="11021" width="8" style="1" customWidth="1"/>
    <col min="11022" max="11022" width="10.33203125" style="1" customWidth="1"/>
    <col min="11023" max="11024" width="9.109375" style="1"/>
    <col min="11025" max="11025" width="13.5546875" style="1" customWidth="1"/>
    <col min="11026" max="11026" width="11.88671875" style="1" customWidth="1"/>
    <col min="11027" max="11029" width="9.109375" style="1"/>
    <col min="11030" max="11031" width="10.5546875" style="1" customWidth="1"/>
    <col min="11032" max="11032" width="11.109375" style="1" customWidth="1"/>
    <col min="11033" max="11033" width="15" style="1" customWidth="1"/>
    <col min="11034" max="11035" width="9.109375" style="1"/>
    <col min="11036" max="11036" width="11.88671875" style="1" customWidth="1"/>
    <col min="11037" max="11037" width="11.5546875" style="1" customWidth="1"/>
    <col min="11038" max="11038" width="11.88671875" style="1" customWidth="1"/>
    <col min="11039" max="11264" width="9.109375" style="1"/>
    <col min="11265" max="11265" width="6.88671875" style="1" customWidth="1"/>
    <col min="11266" max="11266" width="9.6640625" style="1" customWidth="1"/>
    <col min="11267" max="11267" width="5.88671875" style="1" customWidth="1"/>
    <col min="11268" max="11268" width="8.109375" style="1" customWidth="1"/>
    <col min="11269" max="11269" width="10.33203125" style="1" bestFit="1" customWidth="1"/>
    <col min="11270" max="11270" width="12.6640625" style="1" customWidth="1"/>
    <col min="11271" max="11271" width="9.109375" style="1"/>
    <col min="11272" max="11272" width="5.109375" style="1" customWidth="1"/>
    <col min="11273" max="11273" width="6.5546875" style="1" customWidth="1"/>
    <col min="11274" max="11276" width="9.109375" style="1"/>
    <col min="11277" max="11277" width="8" style="1" customWidth="1"/>
    <col min="11278" max="11278" width="10.33203125" style="1" customWidth="1"/>
    <col min="11279" max="11280" width="9.109375" style="1"/>
    <col min="11281" max="11281" width="13.5546875" style="1" customWidth="1"/>
    <col min="11282" max="11282" width="11.88671875" style="1" customWidth="1"/>
    <col min="11283" max="11285" width="9.109375" style="1"/>
    <col min="11286" max="11287" width="10.5546875" style="1" customWidth="1"/>
    <col min="11288" max="11288" width="11.109375" style="1" customWidth="1"/>
    <col min="11289" max="11289" width="15" style="1" customWidth="1"/>
    <col min="11290" max="11291" width="9.109375" style="1"/>
    <col min="11292" max="11292" width="11.88671875" style="1" customWidth="1"/>
    <col min="11293" max="11293" width="11.5546875" style="1" customWidth="1"/>
    <col min="11294" max="11294" width="11.88671875" style="1" customWidth="1"/>
    <col min="11295" max="11520" width="9.109375" style="1"/>
    <col min="11521" max="11521" width="6.88671875" style="1" customWidth="1"/>
    <col min="11522" max="11522" width="9.6640625" style="1" customWidth="1"/>
    <col min="11523" max="11523" width="5.88671875" style="1" customWidth="1"/>
    <col min="11524" max="11524" width="8.109375" style="1" customWidth="1"/>
    <col min="11525" max="11525" width="10.33203125" style="1" bestFit="1" customWidth="1"/>
    <col min="11526" max="11526" width="12.6640625" style="1" customWidth="1"/>
    <col min="11527" max="11527" width="9.109375" style="1"/>
    <col min="11528" max="11528" width="5.109375" style="1" customWidth="1"/>
    <col min="11529" max="11529" width="6.5546875" style="1" customWidth="1"/>
    <col min="11530" max="11532" width="9.109375" style="1"/>
    <col min="11533" max="11533" width="8" style="1" customWidth="1"/>
    <col min="11534" max="11534" width="10.33203125" style="1" customWidth="1"/>
    <col min="11535" max="11536" width="9.109375" style="1"/>
    <col min="11537" max="11537" width="13.5546875" style="1" customWidth="1"/>
    <col min="11538" max="11538" width="11.88671875" style="1" customWidth="1"/>
    <col min="11539" max="11541" width="9.109375" style="1"/>
    <col min="11542" max="11543" width="10.5546875" style="1" customWidth="1"/>
    <col min="11544" max="11544" width="11.109375" style="1" customWidth="1"/>
    <col min="11545" max="11545" width="15" style="1" customWidth="1"/>
    <col min="11546" max="11547" width="9.109375" style="1"/>
    <col min="11548" max="11548" width="11.88671875" style="1" customWidth="1"/>
    <col min="11549" max="11549" width="11.5546875" style="1" customWidth="1"/>
    <col min="11550" max="11550" width="11.88671875" style="1" customWidth="1"/>
    <col min="11551" max="11776" width="9.109375" style="1"/>
    <col min="11777" max="11777" width="6.88671875" style="1" customWidth="1"/>
    <col min="11778" max="11778" width="9.6640625" style="1" customWidth="1"/>
    <col min="11779" max="11779" width="5.88671875" style="1" customWidth="1"/>
    <col min="11780" max="11780" width="8.109375" style="1" customWidth="1"/>
    <col min="11781" max="11781" width="10.33203125" style="1" bestFit="1" customWidth="1"/>
    <col min="11782" max="11782" width="12.6640625" style="1" customWidth="1"/>
    <col min="11783" max="11783" width="9.109375" style="1"/>
    <col min="11784" max="11784" width="5.109375" style="1" customWidth="1"/>
    <col min="11785" max="11785" width="6.5546875" style="1" customWidth="1"/>
    <col min="11786" max="11788" width="9.109375" style="1"/>
    <col min="11789" max="11789" width="8" style="1" customWidth="1"/>
    <col min="11790" max="11790" width="10.33203125" style="1" customWidth="1"/>
    <col min="11791" max="11792" width="9.109375" style="1"/>
    <col min="11793" max="11793" width="13.5546875" style="1" customWidth="1"/>
    <col min="11794" max="11794" width="11.88671875" style="1" customWidth="1"/>
    <col min="11795" max="11797" width="9.109375" style="1"/>
    <col min="11798" max="11799" width="10.5546875" style="1" customWidth="1"/>
    <col min="11800" max="11800" width="11.109375" style="1" customWidth="1"/>
    <col min="11801" max="11801" width="15" style="1" customWidth="1"/>
    <col min="11802" max="11803" width="9.109375" style="1"/>
    <col min="11804" max="11804" width="11.88671875" style="1" customWidth="1"/>
    <col min="11805" max="11805" width="11.5546875" style="1" customWidth="1"/>
    <col min="11806" max="11806" width="11.88671875" style="1" customWidth="1"/>
    <col min="11807" max="12032" width="9.109375" style="1"/>
    <col min="12033" max="12033" width="6.88671875" style="1" customWidth="1"/>
    <col min="12034" max="12034" width="9.6640625" style="1" customWidth="1"/>
    <col min="12035" max="12035" width="5.88671875" style="1" customWidth="1"/>
    <col min="12036" max="12036" width="8.109375" style="1" customWidth="1"/>
    <col min="12037" max="12037" width="10.33203125" style="1" bestFit="1" customWidth="1"/>
    <col min="12038" max="12038" width="12.6640625" style="1" customWidth="1"/>
    <col min="12039" max="12039" width="9.109375" style="1"/>
    <col min="12040" max="12040" width="5.109375" style="1" customWidth="1"/>
    <col min="12041" max="12041" width="6.5546875" style="1" customWidth="1"/>
    <col min="12042" max="12044" width="9.109375" style="1"/>
    <col min="12045" max="12045" width="8" style="1" customWidth="1"/>
    <col min="12046" max="12046" width="10.33203125" style="1" customWidth="1"/>
    <col min="12047" max="12048" width="9.109375" style="1"/>
    <col min="12049" max="12049" width="13.5546875" style="1" customWidth="1"/>
    <col min="12050" max="12050" width="11.88671875" style="1" customWidth="1"/>
    <col min="12051" max="12053" width="9.109375" style="1"/>
    <col min="12054" max="12055" width="10.5546875" style="1" customWidth="1"/>
    <col min="12056" max="12056" width="11.109375" style="1" customWidth="1"/>
    <col min="12057" max="12057" width="15" style="1" customWidth="1"/>
    <col min="12058" max="12059" width="9.109375" style="1"/>
    <col min="12060" max="12060" width="11.88671875" style="1" customWidth="1"/>
    <col min="12061" max="12061" width="11.5546875" style="1" customWidth="1"/>
    <col min="12062" max="12062" width="11.88671875" style="1" customWidth="1"/>
    <col min="12063" max="12288" width="9.109375" style="1"/>
    <col min="12289" max="12289" width="6.88671875" style="1" customWidth="1"/>
    <col min="12290" max="12290" width="9.6640625" style="1" customWidth="1"/>
    <col min="12291" max="12291" width="5.88671875" style="1" customWidth="1"/>
    <col min="12292" max="12292" width="8.109375" style="1" customWidth="1"/>
    <col min="12293" max="12293" width="10.33203125" style="1" bestFit="1" customWidth="1"/>
    <col min="12294" max="12294" width="12.6640625" style="1" customWidth="1"/>
    <col min="12295" max="12295" width="9.109375" style="1"/>
    <col min="12296" max="12296" width="5.109375" style="1" customWidth="1"/>
    <col min="12297" max="12297" width="6.5546875" style="1" customWidth="1"/>
    <col min="12298" max="12300" width="9.109375" style="1"/>
    <col min="12301" max="12301" width="8" style="1" customWidth="1"/>
    <col min="12302" max="12302" width="10.33203125" style="1" customWidth="1"/>
    <col min="12303" max="12304" width="9.109375" style="1"/>
    <col min="12305" max="12305" width="13.5546875" style="1" customWidth="1"/>
    <col min="12306" max="12306" width="11.88671875" style="1" customWidth="1"/>
    <col min="12307" max="12309" width="9.109375" style="1"/>
    <col min="12310" max="12311" width="10.5546875" style="1" customWidth="1"/>
    <col min="12312" max="12312" width="11.109375" style="1" customWidth="1"/>
    <col min="12313" max="12313" width="15" style="1" customWidth="1"/>
    <col min="12314" max="12315" width="9.109375" style="1"/>
    <col min="12316" max="12316" width="11.88671875" style="1" customWidth="1"/>
    <col min="12317" max="12317" width="11.5546875" style="1" customWidth="1"/>
    <col min="12318" max="12318" width="11.88671875" style="1" customWidth="1"/>
    <col min="12319" max="12544" width="9.109375" style="1"/>
    <col min="12545" max="12545" width="6.88671875" style="1" customWidth="1"/>
    <col min="12546" max="12546" width="9.6640625" style="1" customWidth="1"/>
    <col min="12547" max="12547" width="5.88671875" style="1" customWidth="1"/>
    <col min="12548" max="12548" width="8.109375" style="1" customWidth="1"/>
    <col min="12549" max="12549" width="10.33203125" style="1" bestFit="1" customWidth="1"/>
    <col min="12550" max="12550" width="12.6640625" style="1" customWidth="1"/>
    <col min="12551" max="12551" width="9.109375" style="1"/>
    <col min="12552" max="12552" width="5.109375" style="1" customWidth="1"/>
    <col min="12553" max="12553" width="6.5546875" style="1" customWidth="1"/>
    <col min="12554" max="12556" width="9.109375" style="1"/>
    <col min="12557" max="12557" width="8" style="1" customWidth="1"/>
    <col min="12558" max="12558" width="10.33203125" style="1" customWidth="1"/>
    <col min="12559" max="12560" width="9.109375" style="1"/>
    <col min="12561" max="12561" width="13.5546875" style="1" customWidth="1"/>
    <col min="12562" max="12562" width="11.88671875" style="1" customWidth="1"/>
    <col min="12563" max="12565" width="9.109375" style="1"/>
    <col min="12566" max="12567" width="10.5546875" style="1" customWidth="1"/>
    <col min="12568" max="12568" width="11.109375" style="1" customWidth="1"/>
    <col min="12569" max="12569" width="15" style="1" customWidth="1"/>
    <col min="12570" max="12571" width="9.109375" style="1"/>
    <col min="12572" max="12572" width="11.88671875" style="1" customWidth="1"/>
    <col min="12573" max="12573" width="11.5546875" style="1" customWidth="1"/>
    <col min="12574" max="12574" width="11.88671875" style="1" customWidth="1"/>
    <col min="12575" max="12800" width="9.109375" style="1"/>
    <col min="12801" max="12801" width="6.88671875" style="1" customWidth="1"/>
    <col min="12802" max="12802" width="9.6640625" style="1" customWidth="1"/>
    <col min="12803" max="12803" width="5.88671875" style="1" customWidth="1"/>
    <col min="12804" max="12804" width="8.109375" style="1" customWidth="1"/>
    <col min="12805" max="12805" width="10.33203125" style="1" bestFit="1" customWidth="1"/>
    <col min="12806" max="12806" width="12.6640625" style="1" customWidth="1"/>
    <col min="12807" max="12807" width="9.109375" style="1"/>
    <col min="12808" max="12808" width="5.109375" style="1" customWidth="1"/>
    <col min="12809" max="12809" width="6.5546875" style="1" customWidth="1"/>
    <col min="12810" max="12812" width="9.109375" style="1"/>
    <col min="12813" max="12813" width="8" style="1" customWidth="1"/>
    <col min="12814" max="12814" width="10.33203125" style="1" customWidth="1"/>
    <col min="12815" max="12816" width="9.109375" style="1"/>
    <col min="12817" max="12817" width="13.5546875" style="1" customWidth="1"/>
    <col min="12818" max="12818" width="11.88671875" style="1" customWidth="1"/>
    <col min="12819" max="12821" width="9.109375" style="1"/>
    <col min="12822" max="12823" width="10.5546875" style="1" customWidth="1"/>
    <col min="12824" max="12824" width="11.109375" style="1" customWidth="1"/>
    <col min="12825" max="12825" width="15" style="1" customWidth="1"/>
    <col min="12826" max="12827" width="9.109375" style="1"/>
    <col min="12828" max="12828" width="11.88671875" style="1" customWidth="1"/>
    <col min="12829" max="12829" width="11.5546875" style="1" customWidth="1"/>
    <col min="12830" max="12830" width="11.88671875" style="1" customWidth="1"/>
    <col min="12831" max="13056" width="9.109375" style="1"/>
    <col min="13057" max="13057" width="6.88671875" style="1" customWidth="1"/>
    <col min="13058" max="13058" width="9.6640625" style="1" customWidth="1"/>
    <col min="13059" max="13059" width="5.88671875" style="1" customWidth="1"/>
    <col min="13060" max="13060" width="8.109375" style="1" customWidth="1"/>
    <col min="13061" max="13061" width="10.33203125" style="1" bestFit="1" customWidth="1"/>
    <col min="13062" max="13062" width="12.6640625" style="1" customWidth="1"/>
    <col min="13063" max="13063" width="9.109375" style="1"/>
    <col min="13064" max="13064" width="5.109375" style="1" customWidth="1"/>
    <col min="13065" max="13065" width="6.5546875" style="1" customWidth="1"/>
    <col min="13066" max="13068" width="9.109375" style="1"/>
    <col min="13069" max="13069" width="8" style="1" customWidth="1"/>
    <col min="13070" max="13070" width="10.33203125" style="1" customWidth="1"/>
    <col min="13071" max="13072" width="9.109375" style="1"/>
    <col min="13073" max="13073" width="13.5546875" style="1" customWidth="1"/>
    <col min="13074" max="13074" width="11.88671875" style="1" customWidth="1"/>
    <col min="13075" max="13077" width="9.109375" style="1"/>
    <col min="13078" max="13079" width="10.5546875" style="1" customWidth="1"/>
    <col min="13080" max="13080" width="11.109375" style="1" customWidth="1"/>
    <col min="13081" max="13081" width="15" style="1" customWidth="1"/>
    <col min="13082" max="13083" width="9.109375" style="1"/>
    <col min="13084" max="13084" width="11.88671875" style="1" customWidth="1"/>
    <col min="13085" max="13085" width="11.5546875" style="1" customWidth="1"/>
    <col min="13086" max="13086" width="11.88671875" style="1" customWidth="1"/>
    <col min="13087" max="13312" width="9.109375" style="1"/>
    <col min="13313" max="13313" width="6.88671875" style="1" customWidth="1"/>
    <col min="13314" max="13314" width="9.6640625" style="1" customWidth="1"/>
    <col min="13315" max="13315" width="5.88671875" style="1" customWidth="1"/>
    <col min="13316" max="13316" width="8.109375" style="1" customWidth="1"/>
    <col min="13317" max="13317" width="10.33203125" style="1" bestFit="1" customWidth="1"/>
    <col min="13318" max="13318" width="12.6640625" style="1" customWidth="1"/>
    <col min="13319" max="13319" width="9.109375" style="1"/>
    <col min="13320" max="13320" width="5.109375" style="1" customWidth="1"/>
    <col min="13321" max="13321" width="6.5546875" style="1" customWidth="1"/>
    <col min="13322" max="13324" width="9.109375" style="1"/>
    <col min="13325" max="13325" width="8" style="1" customWidth="1"/>
    <col min="13326" max="13326" width="10.33203125" style="1" customWidth="1"/>
    <col min="13327" max="13328" width="9.109375" style="1"/>
    <col min="13329" max="13329" width="13.5546875" style="1" customWidth="1"/>
    <col min="13330" max="13330" width="11.88671875" style="1" customWidth="1"/>
    <col min="13331" max="13333" width="9.109375" style="1"/>
    <col min="13334" max="13335" width="10.5546875" style="1" customWidth="1"/>
    <col min="13336" max="13336" width="11.109375" style="1" customWidth="1"/>
    <col min="13337" max="13337" width="15" style="1" customWidth="1"/>
    <col min="13338" max="13339" width="9.109375" style="1"/>
    <col min="13340" max="13340" width="11.88671875" style="1" customWidth="1"/>
    <col min="13341" max="13341" width="11.5546875" style="1" customWidth="1"/>
    <col min="13342" max="13342" width="11.88671875" style="1" customWidth="1"/>
    <col min="13343" max="13568" width="9.109375" style="1"/>
    <col min="13569" max="13569" width="6.88671875" style="1" customWidth="1"/>
    <col min="13570" max="13570" width="9.6640625" style="1" customWidth="1"/>
    <col min="13571" max="13571" width="5.88671875" style="1" customWidth="1"/>
    <col min="13572" max="13572" width="8.109375" style="1" customWidth="1"/>
    <col min="13573" max="13573" width="10.33203125" style="1" bestFit="1" customWidth="1"/>
    <col min="13574" max="13574" width="12.6640625" style="1" customWidth="1"/>
    <col min="13575" max="13575" width="9.109375" style="1"/>
    <col min="13576" max="13576" width="5.109375" style="1" customWidth="1"/>
    <col min="13577" max="13577" width="6.5546875" style="1" customWidth="1"/>
    <col min="13578" max="13580" width="9.109375" style="1"/>
    <col min="13581" max="13581" width="8" style="1" customWidth="1"/>
    <col min="13582" max="13582" width="10.33203125" style="1" customWidth="1"/>
    <col min="13583" max="13584" width="9.109375" style="1"/>
    <col min="13585" max="13585" width="13.5546875" style="1" customWidth="1"/>
    <col min="13586" max="13586" width="11.88671875" style="1" customWidth="1"/>
    <col min="13587" max="13589" width="9.109375" style="1"/>
    <col min="13590" max="13591" width="10.5546875" style="1" customWidth="1"/>
    <col min="13592" max="13592" width="11.109375" style="1" customWidth="1"/>
    <col min="13593" max="13593" width="15" style="1" customWidth="1"/>
    <col min="13594" max="13595" width="9.109375" style="1"/>
    <col min="13596" max="13596" width="11.88671875" style="1" customWidth="1"/>
    <col min="13597" max="13597" width="11.5546875" style="1" customWidth="1"/>
    <col min="13598" max="13598" width="11.88671875" style="1" customWidth="1"/>
    <col min="13599" max="13824" width="9.109375" style="1"/>
    <col min="13825" max="13825" width="6.88671875" style="1" customWidth="1"/>
    <col min="13826" max="13826" width="9.6640625" style="1" customWidth="1"/>
    <col min="13827" max="13827" width="5.88671875" style="1" customWidth="1"/>
    <col min="13828" max="13828" width="8.109375" style="1" customWidth="1"/>
    <col min="13829" max="13829" width="10.33203125" style="1" bestFit="1" customWidth="1"/>
    <col min="13830" max="13830" width="12.6640625" style="1" customWidth="1"/>
    <col min="13831" max="13831" width="9.109375" style="1"/>
    <col min="13832" max="13832" width="5.109375" style="1" customWidth="1"/>
    <col min="13833" max="13833" width="6.5546875" style="1" customWidth="1"/>
    <col min="13834" max="13836" width="9.109375" style="1"/>
    <col min="13837" max="13837" width="8" style="1" customWidth="1"/>
    <col min="13838" max="13838" width="10.33203125" style="1" customWidth="1"/>
    <col min="13839" max="13840" width="9.109375" style="1"/>
    <col min="13841" max="13841" width="13.5546875" style="1" customWidth="1"/>
    <col min="13842" max="13842" width="11.88671875" style="1" customWidth="1"/>
    <col min="13843" max="13845" width="9.109375" style="1"/>
    <col min="13846" max="13847" width="10.5546875" style="1" customWidth="1"/>
    <col min="13848" max="13848" width="11.109375" style="1" customWidth="1"/>
    <col min="13849" max="13849" width="15" style="1" customWidth="1"/>
    <col min="13850" max="13851" width="9.109375" style="1"/>
    <col min="13852" max="13852" width="11.88671875" style="1" customWidth="1"/>
    <col min="13853" max="13853" width="11.5546875" style="1" customWidth="1"/>
    <col min="13854" max="13854" width="11.88671875" style="1" customWidth="1"/>
    <col min="13855" max="14080" width="9.109375" style="1"/>
    <col min="14081" max="14081" width="6.88671875" style="1" customWidth="1"/>
    <col min="14082" max="14082" width="9.6640625" style="1" customWidth="1"/>
    <col min="14083" max="14083" width="5.88671875" style="1" customWidth="1"/>
    <col min="14084" max="14084" width="8.109375" style="1" customWidth="1"/>
    <col min="14085" max="14085" width="10.33203125" style="1" bestFit="1" customWidth="1"/>
    <col min="14086" max="14086" width="12.6640625" style="1" customWidth="1"/>
    <col min="14087" max="14087" width="9.109375" style="1"/>
    <col min="14088" max="14088" width="5.109375" style="1" customWidth="1"/>
    <col min="14089" max="14089" width="6.5546875" style="1" customWidth="1"/>
    <col min="14090" max="14092" width="9.109375" style="1"/>
    <col min="14093" max="14093" width="8" style="1" customWidth="1"/>
    <col min="14094" max="14094" width="10.33203125" style="1" customWidth="1"/>
    <col min="14095" max="14096" width="9.109375" style="1"/>
    <col min="14097" max="14097" width="13.5546875" style="1" customWidth="1"/>
    <col min="14098" max="14098" width="11.88671875" style="1" customWidth="1"/>
    <col min="14099" max="14101" width="9.109375" style="1"/>
    <col min="14102" max="14103" width="10.5546875" style="1" customWidth="1"/>
    <col min="14104" max="14104" width="11.109375" style="1" customWidth="1"/>
    <col min="14105" max="14105" width="15" style="1" customWidth="1"/>
    <col min="14106" max="14107" width="9.109375" style="1"/>
    <col min="14108" max="14108" width="11.88671875" style="1" customWidth="1"/>
    <col min="14109" max="14109" width="11.5546875" style="1" customWidth="1"/>
    <col min="14110" max="14110" width="11.88671875" style="1" customWidth="1"/>
    <col min="14111" max="14336" width="9.109375" style="1"/>
    <col min="14337" max="14337" width="6.88671875" style="1" customWidth="1"/>
    <col min="14338" max="14338" width="9.6640625" style="1" customWidth="1"/>
    <col min="14339" max="14339" width="5.88671875" style="1" customWidth="1"/>
    <col min="14340" max="14340" width="8.109375" style="1" customWidth="1"/>
    <col min="14341" max="14341" width="10.33203125" style="1" bestFit="1" customWidth="1"/>
    <col min="14342" max="14342" width="12.6640625" style="1" customWidth="1"/>
    <col min="14343" max="14343" width="9.109375" style="1"/>
    <col min="14344" max="14344" width="5.109375" style="1" customWidth="1"/>
    <col min="14345" max="14345" width="6.5546875" style="1" customWidth="1"/>
    <col min="14346" max="14348" width="9.109375" style="1"/>
    <col min="14349" max="14349" width="8" style="1" customWidth="1"/>
    <col min="14350" max="14350" width="10.33203125" style="1" customWidth="1"/>
    <col min="14351" max="14352" width="9.109375" style="1"/>
    <col min="14353" max="14353" width="13.5546875" style="1" customWidth="1"/>
    <col min="14354" max="14354" width="11.88671875" style="1" customWidth="1"/>
    <col min="14355" max="14357" width="9.109375" style="1"/>
    <col min="14358" max="14359" width="10.5546875" style="1" customWidth="1"/>
    <col min="14360" max="14360" width="11.109375" style="1" customWidth="1"/>
    <col min="14361" max="14361" width="15" style="1" customWidth="1"/>
    <col min="14362" max="14363" width="9.109375" style="1"/>
    <col min="14364" max="14364" width="11.88671875" style="1" customWidth="1"/>
    <col min="14365" max="14365" width="11.5546875" style="1" customWidth="1"/>
    <col min="14366" max="14366" width="11.88671875" style="1" customWidth="1"/>
    <col min="14367" max="14592" width="9.109375" style="1"/>
    <col min="14593" max="14593" width="6.88671875" style="1" customWidth="1"/>
    <col min="14594" max="14594" width="9.6640625" style="1" customWidth="1"/>
    <col min="14595" max="14595" width="5.88671875" style="1" customWidth="1"/>
    <col min="14596" max="14596" width="8.109375" style="1" customWidth="1"/>
    <col min="14597" max="14597" width="10.33203125" style="1" bestFit="1" customWidth="1"/>
    <col min="14598" max="14598" width="12.6640625" style="1" customWidth="1"/>
    <col min="14599" max="14599" width="9.109375" style="1"/>
    <col min="14600" max="14600" width="5.109375" style="1" customWidth="1"/>
    <col min="14601" max="14601" width="6.5546875" style="1" customWidth="1"/>
    <col min="14602" max="14604" width="9.109375" style="1"/>
    <col min="14605" max="14605" width="8" style="1" customWidth="1"/>
    <col min="14606" max="14606" width="10.33203125" style="1" customWidth="1"/>
    <col min="14607" max="14608" width="9.109375" style="1"/>
    <col min="14609" max="14609" width="13.5546875" style="1" customWidth="1"/>
    <col min="14610" max="14610" width="11.88671875" style="1" customWidth="1"/>
    <col min="14611" max="14613" width="9.109375" style="1"/>
    <col min="14614" max="14615" width="10.5546875" style="1" customWidth="1"/>
    <col min="14616" max="14616" width="11.109375" style="1" customWidth="1"/>
    <col min="14617" max="14617" width="15" style="1" customWidth="1"/>
    <col min="14618" max="14619" width="9.109375" style="1"/>
    <col min="14620" max="14620" width="11.88671875" style="1" customWidth="1"/>
    <col min="14621" max="14621" width="11.5546875" style="1" customWidth="1"/>
    <col min="14622" max="14622" width="11.88671875" style="1" customWidth="1"/>
    <col min="14623" max="14848" width="9.109375" style="1"/>
    <col min="14849" max="14849" width="6.88671875" style="1" customWidth="1"/>
    <col min="14850" max="14850" width="9.6640625" style="1" customWidth="1"/>
    <col min="14851" max="14851" width="5.88671875" style="1" customWidth="1"/>
    <col min="14852" max="14852" width="8.109375" style="1" customWidth="1"/>
    <col min="14853" max="14853" width="10.33203125" style="1" bestFit="1" customWidth="1"/>
    <col min="14854" max="14854" width="12.6640625" style="1" customWidth="1"/>
    <col min="14855" max="14855" width="9.109375" style="1"/>
    <col min="14856" max="14856" width="5.109375" style="1" customWidth="1"/>
    <col min="14857" max="14857" width="6.5546875" style="1" customWidth="1"/>
    <col min="14858" max="14860" width="9.109375" style="1"/>
    <col min="14861" max="14861" width="8" style="1" customWidth="1"/>
    <col min="14862" max="14862" width="10.33203125" style="1" customWidth="1"/>
    <col min="14863" max="14864" width="9.109375" style="1"/>
    <col min="14865" max="14865" width="13.5546875" style="1" customWidth="1"/>
    <col min="14866" max="14866" width="11.88671875" style="1" customWidth="1"/>
    <col min="14867" max="14869" width="9.109375" style="1"/>
    <col min="14870" max="14871" width="10.5546875" style="1" customWidth="1"/>
    <col min="14872" max="14872" width="11.109375" style="1" customWidth="1"/>
    <col min="14873" max="14873" width="15" style="1" customWidth="1"/>
    <col min="14874" max="14875" width="9.109375" style="1"/>
    <col min="14876" max="14876" width="11.88671875" style="1" customWidth="1"/>
    <col min="14877" max="14877" width="11.5546875" style="1" customWidth="1"/>
    <col min="14878" max="14878" width="11.88671875" style="1" customWidth="1"/>
    <col min="14879" max="15104" width="9.109375" style="1"/>
    <col min="15105" max="15105" width="6.88671875" style="1" customWidth="1"/>
    <col min="15106" max="15106" width="9.6640625" style="1" customWidth="1"/>
    <col min="15107" max="15107" width="5.88671875" style="1" customWidth="1"/>
    <col min="15108" max="15108" width="8.109375" style="1" customWidth="1"/>
    <col min="15109" max="15109" width="10.33203125" style="1" bestFit="1" customWidth="1"/>
    <col min="15110" max="15110" width="12.6640625" style="1" customWidth="1"/>
    <col min="15111" max="15111" width="9.109375" style="1"/>
    <col min="15112" max="15112" width="5.109375" style="1" customWidth="1"/>
    <col min="15113" max="15113" width="6.5546875" style="1" customWidth="1"/>
    <col min="15114" max="15116" width="9.109375" style="1"/>
    <col min="15117" max="15117" width="8" style="1" customWidth="1"/>
    <col min="15118" max="15118" width="10.33203125" style="1" customWidth="1"/>
    <col min="15119" max="15120" width="9.109375" style="1"/>
    <col min="15121" max="15121" width="13.5546875" style="1" customWidth="1"/>
    <col min="15122" max="15122" width="11.88671875" style="1" customWidth="1"/>
    <col min="15123" max="15125" width="9.109375" style="1"/>
    <col min="15126" max="15127" width="10.5546875" style="1" customWidth="1"/>
    <col min="15128" max="15128" width="11.109375" style="1" customWidth="1"/>
    <col min="15129" max="15129" width="15" style="1" customWidth="1"/>
    <col min="15130" max="15131" width="9.109375" style="1"/>
    <col min="15132" max="15132" width="11.88671875" style="1" customWidth="1"/>
    <col min="15133" max="15133" width="11.5546875" style="1" customWidth="1"/>
    <col min="15134" max="15134" width="11.88671875" style="1" customWidth="1"/>
    <col min="15135" max="15360" width="9.109375" style="1"/>
    <col min="15361" max="15361" width="6.88671875" style="1" customWidth="1"/>
    <col min="15362" max="15362" width="9.6640625" style="1" customWidth="1"/>
    <col min="15363" max="15363" width="5.88671875" style="1" customWidth="1"/>
    <col min="15364" max="15364" width="8.109375" style="1" customWidth="1"/>
    <col min="15365" max="15365" width="10.33203125" style="1" bestFit="1" customWidth="1"/>
    <col min="15366" max="15366" width="12.6640625" style="1" customWidth="1"/>
    <col min="15367" max="15367" width="9.109375" style="1"/>
    <col min="15368" max="15368" width="5.109375" style="1" customWidth="1"/>
    <col min="15369" max="15369" width="6.5546875" style="1" customWidth="1"/>
    <col min="15370" max="15372" width="9.109375" style="1"/>
    <col min="15373" max="15373" width="8" style="1" customWidth="1"/>
    <col min="15374" max="15374" width="10.33203125" style="1" customWidth="1"/>
    <col min="15375" max="15376" width="9.109375" style="1"/>
    <col min="15377" max="15377" width="13.5546875" style="1" customWidth="1"/>
    <col min="15378" max="15378" width="11.88671875" style="1" customWidth="1"/>
    <col min="15379" max="15381" width="9.109375" style="1"/>
    <col min="15382" max="15383" width="10.5546875" style="1" customWidth="1"/>
    <col min="15384" max="15384" width="11.109375" style="1" customWidth="1"/>
    <col min="15385" max="15385" width="15" style="1" customWidth="1"/>
    <col min="15386" max="15387" width="9.109375" style="1"/>
    <col min="15388" max="15388" width="11.88671875" style="1" customWidth="1"/>
    <col min="15389" max="15389" width="11.5546875" style="1" customWidth="1"/>
    <col min="15390" max="15390" width="11.88671875" style="1" customWidth="1"/>
    <col min="15391" max="15616" width="9.109375" style="1"/>
    <col min="15617" max="15617" width="6.88671875" style="1" customWidth="1"/>
    <col min="15618" max="15618" width="9.6640625" style="1" customWidth="1"/>
    <col min="15619" max="15619" width="5.88671875" style="1" customWidth="1"/>
    <col min="15620" max="15620" width="8.109375" style="1" customWidth="1"/>
    <col min="15621" max="15621" width="10.33203125" style="1" bestFit="1" customWidth="1"/>
    <col min="15622" max="15622" width="12.6640625" style="1" customWidth="1"/>
    <col min="15623" max="15623" width="9.109375" style="1"/>
    <col min="15624" max="15624" width="5.109375" style="1" customWidth="1"/>
    <col min="15625" max="15625" width="6.5546875" style="1" customWidth="1"/>
    <col min="15626" max="15628" width="9.109375" style="1"/>
    <col min="15629" max="15629" width="8" style="1" customWidth="1"/>
    <col min="15630" max="15630" width="10.33203125" style="1" customWidth="1"/>
    <col min="15631" max="15632" width="9.109375" style="1"/>
    <col min="15633" max="15633" width="13.5546875" style="1" customWidth="1"/>
    <col min="15634" max="15634" width="11.88671875" style="1" customWidth="1"/>
    <col min="15635" max="15637" width="9.109375" style="1"/>
    <col min="15638" max="15639" width="10.5546875" style="1" customWidth="1"/>
    <col min="15640" max="15640" width="11.109375" style="1" customWidth="1"/>
    <col min="15641" max="15641" width="15" style="1" customWidth="1"/>
    <col min="15642" max="15643" width="9.109375" style="1"/>
    <col min="15644" max="15644" width="11.88671875" style="1" customWidth="1"/>
    <col min="15645" max="15645" width="11.5546875" style="1" customWidth="1"/>
    <col min="15646" max="15646" width="11.88671875" style="1" customWidth="1"/>
    <col min="15647" max="15872" width="9.109375" style="1"/>
    <col min="15873" max="15873" width="6.88671875" style="1" customWidth="1"/>
    <col min="15874" max="15874" width="9.6640625" style="1" customWidth="1"/>
    <col min="15875" max="15875" width="5.88671875" style="1" customWidth="1"/>
    <col min="15876" max="15876" width="8.109375" style="1" customWidth="1"/>
    <col min="15877" max="15877" width="10.33203125" style="1" bestFit="1" customWidth="1"/>
    <col min="15878" max="15878" width="12.6640625" style="1" customWidth="1"/>
    <col min="15879" max="15879" width="9.109375" style="1"/>
    <col min="15880" max="15880" width="5.109375" style="1" customWidth="1"/>
    <col min="15881" max="15881" width="6.5546875" style="1" customWidth="1"/>
    <col min="15882" max="15884" width="9.109375" style="1"/>
    <col min="15885" max="15885" width="8" style="1" customWidth="1"/>
    <col min="15886" max="15886" width="10.33203125" style="1" customWidth="1"/>
    <col min="15887" max="15888" width="9.109375" style="1"/>
    <col min="15889" max="15889" width="13.5546875" style="1" customWidth="1"/>
    <col min="15890" max="15890" width="11.88671875" style="1" customWidth="1"/>
    <col min="15891" max="15893" width="9.109375" style="1"/>
    <col min="15894" max="15895" width="10.5546875" style="1" customWidth="1"/>
    <col min="15896" max="15896" width="11.109375" style="1" customWidth="1"/>
    <col min="15897" max="15897" width="15" style="1" customWidth="1"/>
    <col min="15898" max="15899" width="9.109375" style="1"/>
    <col min="15900" max="15900" width="11.88671875" style="1" customWidth="1"/>
    <col min="15901" max="15901" width="11.5546875" style="1" customWidth="1"/>
    <col min="15902" max="15902" width="11.88671875" style="1" customWidth="1"/>
    <col min="15903" max="16128" width="9.109375" style="1"/>
    <col min="16129" max="16129" width="6.88671875" style="1" customWidth="1"/>
    <col min="16130" max="16130" width="9.6640625" style="1" customWidth="1"/>
    <col min="16131" max="16131" width="5.88671875" style="1" customWidth="1"/>
    <col min="16132" max="16132" width="8.109375" style="1" customWidth="1"/>
    <col min="16133" max="16133" width="10.33203125" style="1" bestFit="1" customWidth="1"/>
    <col min="16134" max="16134" width="12.6640625" style="1" customWidth="1"/>
    <col min="16135" max="16135" width="9.109375" style="1"/>
    <col min="16136" max="16136" width="5.109375" style="1" customWidth="1"/>
    <col min="16137" max="16137" width="6.5546875" style="1" customWidth="1"/>
    <col min="16138" max="16140" width="9.109375" style="1"/>
    <col min="16141" max="16141" width="8" style="1" customWidth="1"/>
    <col min="16142" max="16142" width="10.33203125" style="1" customWidth="1"/>
    <col min="16143" max="16144" width="9.109375" style="1"/>
    <col min="16145" max="16145" width="13.5546875" style="1" customWidth="1"/>
    <col min="16146" max="16146" width="11.88671875" style="1" customWidth="1"/>
    <col min="16147" max="16149" width="9.109375" style="1"/>
    <col min="16150" max="16151" width="10.5546875" style="1" customWidth="1"/>
    <col min="16152" max="16152" width="11.109375" style="1" customWidth="1"/>
    <col min="16153" max="16153" width="15" style="1" customWidth="1"/>
    <col min="16154" max="16155" width="9.109375" style="1"/>
    <col min="16156" max="16156" width="11.88671875" style="1" customWidth="1"/>
    <col min="16157" max="16157" width="11.5546875" style="1" customWidth="1"/>
    <col min="16158" max="16158" width="11.88671875" style="1" customWidth="1"/>
    <col min="16159" max="16384" width="9.109375" style="1"/>
  </cols>
  <sheetData>
    <row r="1" spans="1:42" ht="17.399999999999999" x14ac:dyDescent="0.3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T1" s="163" t="s">
        <v>0</v>
      </c>
      <c r="U1" s="163"/>
      <c r="V1" s="163"/>
      <c r="W1" s="163"/>
      <c r="X1" s="163"/>
      <c r="Y1" s="163"/>
      <c r="Z1" s="163"/>
      <c r="AA1" s="163"/>
      <c r="AB1" s="163"/>
      <c r="AC1" s="163"/>
      <c r="AD1" s="163"/>
    </row>
    <row r="2" spans="1:42" ht="17.399999999999999" x14ac:dyDescent="0.3">
      <c r="A2" s="163" t="s">
        <v>23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T2" s="163" t="s">
        <v>23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42" ht="15.6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T3" s="2" t="s">
        <v>1</v>
      </c>
      <c r="U3" s="2"/>
      <c r="V3" s="2"/>
      <c r="W3" s="2"/>
      <c r="X3" s="4"/>
      <c r="Y3" s="4"/>
      <c r="Z3" s="2"/>
      <c r="AA3" s="2"/>
      <c r="AB3" s="2"/>
      <c r="AC3" s="2"/>
      <c r="AD3" s="2"/>
    </row>
    <row r="4" spans="1:42" ht="16.2" thickBot="1" x14ac:dyDescent="0.3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T4" s="2" t="s">
        <v>4</v>
      </c>
      <c r="U4" s="2"/>
      <c r="V4" s="2"/>
      <c r="W4" s="2"/>
      <c r="X4" s="4"/>
      <c r="Y4" s="4"/>
      <c r="Z4" s="2"/>
      <c r="AA4" s="2"/>
      <c r="AB4" s="2"/>
      <c r="AC4" s="2"/>
      <c r="AD4" s="2"/>
    </row>
    <row r="5" spans="1:42" ht="16.2" thickBot="1" x14ac:dyDescent="0.35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T5" s="3"/>
      <c r="U5" s="3"/>
      <c r="V5" s="3"/>
      <c r="W5" s="2"/>
      <c r="X5" s="4"/>
      <c r="Y5" s="4"/>
      <c r="Z5" s="2"/>
      <c r="AA5" s="2"/>
      <c r="AB5" s="2"/>
      <c r="AC5" s="2"/>
      <c r="AD5" s="2"/>
      <c r="AG5" s="121" t="s">
        <v>2</v>
      </c>
      <c r="AH5" s="122"/>
      <c r="AI5" s="123"/>
      <c r="AJ5" s="146" t="s">
        <v>20</v>
      </c>
      <c r="AK5" s="147"/>
      <c r="AL5" s="121" t="s">
        <v>21</v>
      </c>
      <c r="AM5" s="122"/>
      <c r="AN5" s="123"/>
    </row>
    <row r="6" spans="1:42" ht="29.4" thickBot="1" x14ac:dyDescent="0.35">
      <c r="A6" s="157" t="s">
        <v>11</v>
      </c>
      <c r="B6" s="152" t="s">
        <v>12</v>
      </c>
      <c r="C6" s="150"/>
      <c r="D6" s="150"/>
      <c r="E6" s="150"/>
      <c r="F6" s="151"/>
      <c r="G6" s="150" t="s">
        <v>13</v>
      </c>
      <c r="H6" s="150"/>
      <c r="I6" s="150"/>
      <c r="J6" s="150"/>
      <c r="K6" s="150"/>
      <c r="L6" s="152" t="s">
        <v>14</v>
      </c>
      <c r="M6" s="150"/>
      <c r="N6" s="150"/>
      <c r="O6" s="150"/>
      <c r="P6" s="151"/>
      <c r="Q6" s="160" t="s">
        <v>15</v>
      </c>
      <c r="R6" s="161"/>
      <c r="T6" s="154" t="s">
        <v>11</v>
      </c>
      <c r="U6" s="150" t="s">
        <v>12</v>
      </c>
      <c r="V6" s="150"/>
      <c r="W6" s="150"/>
      <c r="X6" s="150"/>
      <c r="Y6" s="151"/>
      <c r="Z6" s="152" t="s">
        <v>13</v>
      </c>
      <c r="AA6" s="150"/>
      <c r="AB6" s="150"/>
      <c r="AC6" s="150"/>
      <c r="AD6" s="151"/>
      <c r="AG6" s="134" t="s">
        <v>5</v>
      </c>
      <c r="AH6" s="135"/>
      <c r="AI6" s="136" t="s">
        <v>6</v>
      </c>
      <c r="AJ6" s="5" t="s">
        <v>5</v>
      </c>
      <c r="AK6" s="74" t="s">
        <v>7</v>
      </c>
      <c r="AL6" s="76" t="s">
        <v>5</v>
      </c>
      <c r="AM6" s="75" t="s">
        <v>7</v>
      </c>
      <c r="AN6" s="77" t="s">
        <v>22</v>
      </c>
    </row>
    <row r="7" spans="1:42" x14ac:dyDescent="0.25">
      <c r="A7" s="158"/>
      <c r="B7" s="133" t="s">
        <v>16</v>
      </c>
      <c r="C7" s="127" t="s">
        <v>17</v>
      </c>
      <c r="D7" s="115" t="s">
        <v>18</v>
      </c>
      <c r="E7" s="115" t="s">
        <v>8</v>
      </c>
      <c r="F7" s="153" t="s">
        <v>9</v>
      </c>
      <c r="G7" s="149" t="s">
        <v>16</v>
      </c>
      <c r="H7" s="127" t="s">
        <v>17</v>
      </c>
      <c r="I7" s="115" t="s">
        <v>18</v>
      </c>
      <c r="J7" s="115" t="s">
        <v>8</v>
      </c>
      <c r="K7" s="162" t="s">
        <v>9</v>
      </c>
      <c r="L7" s="133" t="s">
        <v>16</v>
      </c>
      <c r="M7" s="127" t="s">
        <v>17</v>
      </c>
      <c r="N7" s="115" t="s">
        <v>18</v>
      </c>
      <c r="O7" s="115" t="s">
        <v>8</v>
      </c>
      <c r="P7" s="116" t="s">
        <v>9</v>
      </c>
      <c r="Q7" s="115" t="s">
        <v>8</v>
      </c>
      <c r="R7" s="116" t="s">
        <v>9</v>
      </c>
      <c r="T7" s="155"/>
      <c r="U7" s="148" t="s">
        <v>16</v>
      </c>
      <c r="V7" s="126" t="s">
        <v>17</v>
      </c>
      <c r="W7" s="128" t="s">
        <v>18</v>
      </c>
      <c r="X7" s="129" t="s">
        <v>8</v>
      </c>
      <c r="Y7" s="131" t="s">
        <v>9</v>
      </c>
      <c r="Z7" s="133" t="s">
        <v>16</v>
      </c>
      <c r="AA7" s="127" t="s">
        <v>17</v>
      </c>
      <c r="AB7" s="115" t="s">
        <v>18</v>
      </c>
      <c r="AC7" s="115" t="s">
        <v>8</v>
      </c>
      <c r="AD7" s="116" t="s">
        <v>9</v>
      </c>
      <c r="AG7" s="138" t="s">
        <v>8</v>
      </c>
      <c r="AH7" s="140" t="s">
        <v>9</v>
      </c>
      <c r="AI7" s="136"/>
      <c r="AJ7" s="142" t="s">
        <v>10</v>
      </c>
      <c r="AK7" s="144" t="s">
        <v>10</v>
      </c>
      <c r="AL7" s="117" t="s">
        <v>10</v>
      </c>
      <c r="AM7" s="119" t="s">
        <v>10</v>
      </c>
      <c r="AN7" s="124" t="s">
        <v>10</v>
      </c>
    </row>
    <row r="8" spans="1:42" x14ac:dyDescent="0.25">
      <c r="A8" s="158"/>
      <c r="B8" s="133"/>
      <c r="C8" s="127"/>
      <c r="D8" s="115"/>
      <c r="E8" s="115"/>
      <c r="F8" s="116"/>
      <c r="G8" s="149"/>
      <c r="H8" s="127"/>
      <c r="I8" s="115"/>
      <c r="J8" s="115"/>
      <c r="K8" s="162"/>
      <c r="L8" s="133"/>
      <c r="M8" s="127"/>
      <c r="N8" s="115"/>
      <c r="O8" s="115"/>
      <c r="P8" s="116"/>
      <c r="Q8" s="115"/>
      <c r="R8" s="116"/>
      <c r="T8" s="155"/>
      <c r="U8" s="149"/>
      <c r="V8" s="127"/>
      <c r="W8" s="115"/>
      <c r="X8" s="130"/>
      <c r="Y8" s="132"/>
      <c r="Z8" s="133"/>
      <c r="AA8" s="127"/>
      <c r="AB8" s="115"/>
      <c r="AC8" s="115"/>
      <c r="AD8" s="116"/>
      <c r="AG8" s="138"/>
      <c r="AH8" s="140"/>
      <c r="AI8" s="136"/>
      <c r="AJ8" s="142"/>
      <c r="AK8" s="144"/>
      <c r="AL8" s="117"/>
      <c r="AM8" s="119"/>
      <c r="AN8" s="124"/>
    </row>
    <row r="9" spans="1:42" ht="23.25" customHeight="1" thickBot="1" x14ac:dyDescent="0.3">
      <c r="A9" s="159"/>
      <c r="B9" s="133"/>
      <c r="C9" s="127"/>
      <c r="D9" s="115"/>
      <c r="E9" s="115"/>
      <c r="F9" s="116"/>
      <c r="G9" s="149"/>
      <c r="H9" s="127"/>
      <c r="I9" s="115"/>
      <c r="J9" s="115"/>
      <c r="K9" s="162"/>
      <c r="L9" s="133"/>
      <c r="M9" s="127"/>
      <c r="N9" s="115"/>
      <c r="O9" s="115"/>
      <c r="P9" s="116"/>
      <c r="Q9" s="115"/>
      <c r="R9" s="116"/>
      <c r="T9" s="156"/>
      <c r="U9" s="149"/>
      <c r="V9" s="127"/>
      <c r="W9" s="115"/>
      <c r="X9" s="130"/>
      <c r="Y9" s="132"/>
      <c r="Z9" s="133"/>
      <c r="AA9" s="127"/>
      <c r="AB9" s="115"/>
      <c r="AC9" s="115"/>
      <c r="AD9" s="116"/>
      <c r="AG9" s="139"/>
      <c r="AH9" s="141"/>
      <c r="AI9" s="137"/>
      <c r="AJ9" s="143"/>
      <c r="AK9" s="145"/>
      <c r="AL9" s="118"/>
      <c r="AM9" s="120"/>
      <c r="AN9" s="125"/>
    </row>
    <row r="10" spans="1:42" ht="15.6" x14ac:dyDescent="0.3">
      <c r="A10" s="6">
        <v>0</v>
      </c>
      <c r="B10" s="7">
        <v>6.3</v>
      </c>
      <c r="C10" s="8">
        <v>8</v>
      </c>
      <c r="D10" s="8">
        <v>320</v>
      </c>
      <c r="E10" s="9">
        <v>3.2975999999907799</v>
      </c>
      <c r="F10" s="10">
        <v>0.89668199999999987</v>
      </c>
      <c r="G10" s="11">
        <v>6.3</v>
      </c>
      <c r="H10" s="8">
        <v>4</v>
      </c>
      <c r="I10" s="8">
        <v>616</v>
      </c>
      <c r="J10" s="12">
        <v>5.6352000000042608</v>
      </c>
      <c r="K10" s="10">
        <v>1.5920000000000001</v>
      </c>
      <c r="L10" s="13">
        <v>6.4</v>
      </c>
      <c r="M10" s="8">
        <v>4</v>
      </c>
      <c r="N10" s="8">
        <v>600</v>
      </c>
      <c r="O10" s="12">
        <v>2.556</v>
      </c>
      <c r="P10" s="10">
        <v>2.0049999999999999</v>
      </c>
      <c r="Q10" s="14">
        <v>1.9199999999982537E-2</v>
      </c>
      <c r="R10" s="15">
        <v>0</v>
      </c>
      <c r="S10" s="90"/>
      <c r="T10" s="16">
        <v>0</v>
      </c>
      <c r="U10" s="17">
        <v>6.1</v>
      </c>
      <c r="V10" s="18">
        <v>8</v>
      </c>
      <c r="W10" s="8">
        <v>241.75638849663815</v>
      </c>
      <c r="X10" s="19">
        <v>2.40095232</v>
      </c>
      <c r="Y10" s="20">
        <v>1.6295986306375199</v>
      </c>
      <c r="Z10" s="21">
        <v>6.2</v>
      </c>
      <c r="AA10" s="18">
        <v>8</v>
      </c>
      <c r="AB10" s="18">
        <v>136.2961160662629</v>
      </c>
      <c r="AC10" s="19">
        <v>1.3757860799999999</v>
      </c>
      <c r="AD10" s="20">
        <v>0.56957688000000006</v>
      </c>
      <c r="AE10" s="68"/>
      <c r="AF10" s="68"/>
      <c r="AG10" s="101">
        <v>15.059035199999999</v>
      </c>
      <c r="AH10" s="102">
        <f>(F10+K10+P10+R10+Y10+AD10)*1.003</f>
        <v>6.7129360831694314</v>
      </c>
      <c r="AI10" s="103">
        <v>14.6695000000108</v>
      </c>
      <c r="AJ10" s="104">
        <f>AG10/0.783*0.217</f>
        <v>4.1734490911877389</v>
      </c>
      <c r="AK10" s="105">
        <f>AJ10*0.96</f>
        <v>4.0065111275402288</v>
      </c>
      <c r="AL10" s="80">
        <f>AG10+AJ10</f>
        <v>19.232484291187738</v>
      </c>
      <c r="AM10" s="107">
        <f>AK10+AI10</f>
        <v>18.676011127551028</v>
      </c>
      <c r="AN10" s="78">
        <f>AL10-AM10</f>
        <v>0.55647316363670996</v>
      </c>
      <c r="AO10" s="72"/>
      <c r="AP10" s="72"/>
    </row>
    <row r="11" spans="1:42" ht="15.6" x14ac:dyDescent="0.3">
      <c r="A11" s="22">
        <v>1</v>
      </c>
      <c r="B11" s="23">
        <v>6.3</v>
      </c>
      <c r="C11" s="24">
        <v>8</v>
      </c>
      <c r="D11" s="24">
        <v>300</v>
      </c>
      <c r="E11" s="25">
        <v>3.1200000000026193</v>
      </c>
      <c r="F11" s="26">
        <v>0.87646151999999988</v>
      </c>
      <c r="G11" s="27">
        <v>6.3</v>
      </c>
      <c r="H11" s="24">
        <v>4</v>
      </c>
      <c r="I11" s="24">
        <v>555</v>
      </c>
      <c r="J11" s="28">
        <v>5.2319999999963329</v>
      </c>
      <c r="K11" s="26">
        <v>1.5409999999999999</v>
      </c>
      <c r="L11" s="29">
        <v>6.4</v>
      </c>
      <c r="M11" s="24">
        <v>4</v>
      </c>
      <c r="N11" s="24">
        <v>600</v>
      </c>
      <c r="O11" s="28">
        <v>2.2068000000000003</v>
      </c>
      <c r="P11" s="26">
        <v>1.554</v>
      </c>
      <c r="Q11" s="30">
        <v>1.040000000000873E-2</v>
      </c>
      <c r="R11" s="31">
        <v>0</v>
      </c>
      <c r="S11" s="90"/>
      <c r="T11" s="32">
        <v>1</v>
      </c>
      <c r="U11" s="33">
        <v>6.1</v>
      </c>
      <c r="V11" s="34">
        <v>8</v>
      </c>
      <c r="W11" s="24">
        <v>222.05798885300678</v>
      </c>
      <c r="X11" s="35">
        <v>2.2053218399999999</v>
      </c>
      <c r="Y11" s="36">
        <v>1.6073525211253201</v>
      </c>
      <c r="Z11" s="37">
        <v>6.2</v>
      </c>
      <c r="AA11" s="38">
        <v>8</v>
      </c>
      <c r="AB11" s="34">
        <v>126.5759945219463</v>
      </c>
      <c r="AC11" s="35">
        <v>1.27767024</v>
      </c>
      <c r="AD11" s="36">
        <v>0.57005784000000015</v>
      </c>
      <c r="AE11" s="68"/>
      <c r="AF11" s="68"/>
      <c r="AG11" s="92">
        <v>15.17764008</v>
      </c>
      <c r="AH11" s="82">
        <f t="shared" ref="AH11:AH33" si="0">(F11+K11+P11+R11+Y11+AD11)*1.003</f>
        <v>6.1673184967686963</v>
      </c>
      <c r="AI11" s="96">
        <v>14.664199999996621</v>
      </c>
      <c r="AJ11" s="81">
        <f t="shared" ref="AJ11:AJ33" si="1">AG11/0.783*0.217</f>
        <v>4.2063191537164748</v>
      </c>
      <c r="AK11" s="99">
        <f t="shared" ref="AK11:AK33" si="2">AJ11*0.96</f>
        <v>4.0380663875678158</v>
      </c>
      <c r="AL11" s="83">
        <f t="shared" ref="AL11:AL32" si="3">AG11+AJ11</f>
        <v>19.383959233716475</v>
      </c>
      <c r="AM11" s="89">
        <f t="shared" ref="AM11:AM33" si="4">AK11+AI11</f>
        <v>18.702266387564435</v>
      </c>
      <c r="AN11" s="79">
        <f t="shared" ref="AN11:AN33" si="5">AL11-AM11</f>
        <v>0.68169284615203907</v>
      </c>
      <c r="AO11" s="72"/>
      <c r="AP11" s="72"/>
    </row>
    <row r="12" spans="1:42" ht="15.6" x14ac:dyDescent="0.3">
      <c r="A12" s="22">
        <v>2</v>
      </c>
      <c r="B12" s="23">
        <v>6.3</v>
      </c>
      <c r="C12" s="24">
        <v>8</v>
      </c>
      <c r="D12" s="24">
        <v>290</v>
      </c>
      <c r="E12" s="25">
        <v>2.9423999999926309</v>
      </c>
      <c r="F12" s="26">
        <v>0.8762207999999998</v>
      </c>
      <c r="G12" s="27">
        <v>6.3</v>
      </c>
      <c r="H12" s="24">
        <v>4</v>
      </c>
      <c r="I12" s="24">
        <v>590</v>
      </c>
      <c r="J12" s="28">
        <v>5.0112000000081025</v>
      </c>
      <c r="K12" s="26">
        <v>1.56</v>
      </c>
      <c r="L12" s="29">
        <v>6.44</v>
      </c>
      <c r="M12" s="24">
        <v>4</v>
      </c>
      <c r="N12" s="24">
        <v>500</v>
      </c>
      <c r="O12" s="28">
        <v>0.71579999999999999</v>
      </c>
      <c r="P12" s="26">
        <v>0.51580000000000004</v>
      </c>
      <c r="Q12" s="30">
        <v>1.0800000000017462E-2</v>
      </c>
      <c r="R12" s="31">
        <v>0</v>
      </c>
      <c r="S12" s="90"/>
      <c r="T12" s="32">
        <v>2</v>
      </c>
      <c r="U12" s="33">
        <v>6.1</v>
      </c>
      <c r="V12" s="34">
        <v>8</v>
      </c>
      <c r="W12" s="24">
        <v>214.03092126620439</v>
      </c>
      <c r="X12" s="35">
        <v>2.1256027200000003</v>
      </c>
      <c r="Y12" s="36">
        <v>1.5886031877963005</v>
      </c>
      <c r="Z12" s="37">
        <v>6.2</v>
      </c>
      <c r="AA12" s="34">
        <v>8</v>
      </c>
      <c r="AB12" s="34">
        <v>119.08340083153556</v>
      </c>
      <c r="AC12" s="35">
        <v>1.2020392799999997</v>
      </c>
      <c r="AD12" s="36">
        <v>0.56272319999999998</v>
      </c>
      <c r="AE12" s="68"/>
      <c r="AF12" s="68"/>
      <c r="AG12" s="92">
        <v>11.878479599999999</v>
      </c>
      <c r="AH12" s="82">
        <f t="shared" si="0"/>
        <v>5.1186572293596893</v>
      </c>
      <c r="AI12" s="96">
        <v>11.708280000011111</v>
      </c>
      <c r="AJ12" s="81">
        <f t="shared" si="1"/>
        <v>3.2919924306513408</v>
      </c>
      <c r="AK12" s="99">
        <f t="shared" si="2"/>
        <v>3.160312733425287</v>
      </c>
      <c r="AL12" s="83">
        <f t="shared" si="3"/>
        <v>15.170472030651339</v>
      </c>
      <c r="AM12" s="89">
        <f t="shared" si="4"/>
        <v>14.868592733436397</v>
      </c>
      <c r="AN12" s="79">
        <f t="shared" si="5"/>
        <v>0.301879297214942</v>
      </c>
      <c r="AO12" s="72"/>
      <c r="AP12" s="72"/>
    </row>
    <row r="13" spans="1:42" ht="15.6" x14ac:dyDescent="0.3">
      <c r="A13" s="22">
        <v>3</v>
      </c>
      <c r="B13" s="23">
        <v>6.3</v>
      </c>
      <c r="C13" s="24">
        <v>8</v>
      </c>
      <c r="D13" s="24">
        <v>286</v>
      </c>
      <c r="E13" s="25">
        <v>2.8895999999949709</v>
      </c>
      <c r="F13" s="26">
        <v>0.87935015999999999</v>
      </c>
      <c r="G13" s="27">
        <v>6.3</v>
      </c>
      <c r="H13" s="24">
        <v>4</v>
      </c>
      <c r="I13" s="24">
        <v>568</v>
      </c>
      <c r="J13" s="28">
        <v>4.8480000000054133</v>
      </c>
      <c r="K13" s="26">
        <v>1.6619999999999999</v>
      </c>
      <c r="L13" s="29">
        <v>6.4</v>
      </c>
      <c r="M13" s="24">
        <v>4</v>
      </c>
      <c r="N13" s="24">
        <v>520</v>
      </c>
      <c r="O13" s="28">
        <v>2.5596000000000001</v>
      </c>
      <c r="P13" s="26">
        <v>2.09</v>
      </c>
      <c r="Q13" s="30">
        <v>1.4799999999995634E-2</v>
      </c>
      <c r="R13" s="31">
        <v>0</v>
      </c>
      <c r="S13" s="90"/>
      <c r="T13" s="32">
        <v>3</v>
      </c>
      <c r="U13" s="33">
        <v>6.1</v>
      </c>
      <c r="V13" s="34">
        <v>8</v>
      </c>
      <c r="W13" s="24">
        <v>208.94590107546978</v>
      </c>
      <c r="X13" s="35">
        <v>2.0751019199999998</v>
      </c>
      <c r="Y13" s="36">
        <v>1.56564227832768</v>
      </c>
      <c r="Z13" s="37">
        <v>6.2</v>
      </c>
      <c r="AA13" s="38">
        <v>8</v>
      </c>
      <c r="AB13" s="34">
        <v>113.58009672188575</v>
      </c>
      <c r="AC13" s="35">
        <v>1.1464884</v>
      </c>
      <c r="AD13" s="36">
        <v>0.56789351999999993</v>
      </c>
      <c r="AE13" s="68"/>
      <c r="AF13" s="68"/>
      <c r="AG13" s="92">
        <v>13.946815919999999</v>
      </c>
      <c r="AH13" s="82">
        <f t="shared" si="0"/>
        <v>6.7851806162026627</v>
      </c>
      <c r="AI13" s="96">
        <v>13.470860000012182</v>
      </c>
      <c r="AJ13" s="81">
        <f t="shared" si="1"/>
        <v>3.8652095206130261</v>
      </c>
      <c r="AK13" s="99">
        <f t="shared" si="2"/>
        <v>3.7106011397885048</v>
      </c>
      <c r="AL13" s="83">
        <f t="shared" si="3"/>
        <v>17.812025440613024</v>
      </c>
      <c r="AM13" s="89">
        <f t="shared" si="4"/>
        <v>17.181461139800689</v>
      </c>
      <c r="AN13" s="79">
        <f t="shared" si="5"/>
        <v>0.63056430081233472</v>
      </c>
      <c r="AO13" s="72"/>
      <c r="AP13" s="72"/>
    </row>
    <row r="14" spans="1:42" ht="15.6" x14ac:dyDescent="0.3">
      <c r="A14" s="22">
        <v>4</v>
      </c>
      <c r="B14" s="23">
        <v>6.3</v>
      </c>
      <c r="C14" s="24">
        <v>8</v>
      </c>
      <c r="D14" s="24">
        <v>282</v>
      </c>
      <c r="E14" s="25">
        <v>2.8080000000045402</v>
      </c>
      <c r="F14" s="26">
        <v>0.87140639999999991</v>
      </c>
      <c r="G14" s="27">
        <v>6.3</v>
      </c>
      <c r="H14" s="24">
        <v>4</v>
      </c>
      <c r="I14" s="24">
        <v>567</v>
      </c>
      <c r="J14" s="28">
        <v>4.7184000000052038</v>
      </c>
      <c r="K14" s="26">
        <v>1.6379999999999999</v>
      </c>
      <c r="L14" s="29">
        <v>6.4</v>
      </c>
      <c r="M14" s="24">
        <v>4</v>
      </c>
      <c r="N14" s="24">
        <v>450</v>
      </c>
      <c r="O14" s="28">
        <v>2.25</v>
      </c>
      <c r="P14" s="26">
        <v>1.528</v>
      </c>
      <c r="Q14" s="30">
        <v>1.1599999999998546E-2</v>
      </c>
      <c r="R14" s="31">
        <v>0</v>
      </c>
      <c r="S14" s="90"/>
      <c r="T14" s="32">
        <v>4</v>
      </c>
      <c r="U14" s="33">
        <v>6.1</v>
      </c>
      <c r="V14" s="34">
        <v>8</v>
      </c>
      <c r="W14" s="24">
        <v>197.6256775556202</v>
      </c>
      <c r="X14" s="35">
        <v>1.96267752</v>
      </c>
      <c r="Y14" s="36">
        <v>1.56763164434814</v>
      </c>
      <c r="Z14" s="37">
        <v>6.2</v>
      </c>
      <c r="AA14" s="34">
        <v>8</v>
      </c>
      <c r="AB14" s="34">
        <v>110.03034645202503</v>
      </c>
      <c r="AC14" s="35">
        <v>1.1106568799999998</v>
      </c>
      <c r="AD14" s="36">
        <v>0.57907584000000001</v>
      </c>
      <c r="AE14" s="68"/>
      <c r="AF14" s="68"/>
      <c r="AG14" s="92">
        <v>13.4103648</v>
      </c>
      <c r="AH14" s="82">
        <f t="shared" si="0"/>
        <v>6.2026662260011829</v>
      </c>
      <c r="AI14" s="96">
        <v>12.98216000000366</v>
      </c>
      <c r="AJ14" s="81">
        <f t="shared" si="1"/>
        <v>3.7165378819923371</v>
      </c>
      <c r="AK14" s="99">
        <f t="shared" si="2"/>
        <v>3.5678763667126434</v>
      </c>
      <c r="AL14" s="83">
        <f t="shared" si="3"/>
        <v>17.126902681992338</v>
      </c>
      <c r="AM14" s="89">
        <f t="shared" si="4"/>
        <v>16.550036366716302</v>
      </c>
      <c r="AN14" s="79">
        <f t="shared" si="5"/>
        <v>0.57686631527603538</v>
      </c>
      <c r="AO14" s="72"/>
      <c r="AP14" s="72"/>
    </row>
    <row r="15" spans="1:42" ht="15.6" x14ac:dyDescent="0.3">
      <c r="A15" s="22">
        <v>5</v>
      </c>
      <c r="B15" s="23">
        <v>6.3</v>
      </c>
      <c r="C15" s="24">
        <v>8</v>
      </c>
      <c r="D15" s="24">
        <v>280</v>
      </c>
      <c r="E15" s="25">
        <v>2.7552000000068801</v>
      </c>
      <c r="F15" s="26">
        <v>0.84300143999999977</v>
      </c>
      <c r="G15" s="27">
        <v>6.3</v>
      </c>
      <c r="H15" s="24">
        <v>4</v>
      </c>
      <c r="I15" s="24">
        <v>567</v>
      </c>
      <c r="J15" s="28">
        <v>4.9008000000030734</v>
      </c>
      <c r="K15" s="26">
        <v>1.5960000000000001</v>
      </c>
      <c r="L15" s="29">
        <v>6.4</v>
      </c>
      <c r="M15" s="24">
        <v>4</v>
      </c>
      <c r="N15" s="24">
        <v>300</v>
      </c>
      <c r="O15" s="28">
        <v>0.44579999999999997</v>
      </c>
      <c r="P15" s="26">
        <v>0.218</v>
      </c>
      <c r="Q15" s="30">
        <v>8.7999999999738062E-3</v>
      </c>
      <c r="R15" s="31">
        <v>0</v>
      </c>
      <c r="S15" s="90"/>
      <c r="T15" s="32">
        <v>5</v>
      </c>
      <c r="U15" s="33">
        <v>6.1</v>
      </c>
      <c r="V15" s="34">
        <v>8</v>
      </c>
      <c r="W15" s="24">
        <v>203.4976651568256</v>
      </c>
      <c r="X15" s="35">
        <v>2.02099392</v>
      </c>
      <c r="Y15" s="36">
        <v>1.5776332303336198</v>
      </c>
      <c r="Z15" s="37">
        <v>6.2</v>
      </c>
      <c r="AA15" s="38">
        <v>8</v>
      </c>
      <c r="AB15" s="34">
        <v>116.06968667625115</v>
      </c>
      <c r="AC15" s="35">
        <v>1.17161856</v>
      </c>
      <c r="AD15" s="36">
        <v>0.58412591999999997</v>
      </c>
      <c r="AE15" s="68"/>
      <c r="AF15" s="68"/>
      <c r="AG15" s="92">
        <v>12.20866848</v>
      </c>
      <c r="AH15" s="82">
        <f t="shared" si="0"/>
        <v>4.8332168721046198</v>
      </c>
      <c r="AI15" s="96">
        <v>11.950020000001116</v>
      </c>
      <c r="AJ15" s="81">
        <f t="shared" si="1"/>
        <v>3.3835007154022989</v>
      </c>
      <c r="AK15" s="99">
        <f t="shared" si="2"/>
        <v>3.248160686786207</v>
      </c>
      <c r="AL15" s="83">
        <f t="shared" si="3"/>
        <v>15.592169195402299</v>
      </c>
      <c r="AM15" s="89">
        <f t="shared" si="4"/>
        <v>15.198180686787323</v>
      </c>
      <c r="AN15" s="79">
        <f t="shared" si="5"/>
        <v>0.39398850861497614</v>
      </c>
      <c r="AO15" s="72"/>
      <c r="AP15" s="72"/>
    </row>
    <row r="16" spans="1:42" ht="15.6" x14ac:dyDescent="0.3">
      <c r="A16" s="22">
        <v>6</v>
      </c>
      <c r="B16" s="23">
        <v>6.3</v>
      </c>
      <c r="C16" s="24">
        <v>8</v>
      </c>
      <c r="D16" s="24">
        <v>272</v>
      </c>
      <c r="E16" s="25">
        <v>2.8991999999925611</v>
      </c>
      <c r="F16" s="26">
        <v>0.82879896000000008</v>
      </c>
      <c r="G16" s="27">
        <v>6.3</v>
      </c>
      <c r="H16" s="24">
        <v>4</v>
      </c>
      <c r="I16" s="24">
        <v>710</v>
      </c>
      <c r="J16" s="28">
        <v>5.4239999999917927</v>
      </c>
      <c r="K16" s="26">
        <v>1.546</v>
      </c>
      <c r="L16" s="29">
        <v>6.4</v>
      </c>
      <c r="M16" s="24">
        <v>4</v>
      </c>
      <c r="N16" s="24">
        <v>780</v>
      </c>
      <c r="O16" s="28">
        <v>0.90720000000000001</v>
      </c>
      <c r="P16" s="26">
        <v>0.83891108000000003</v>
      </c>
      <c r="Q16" s="30">
        <v>1.3199999999997089E-2</v>
      </c>
      <c r="R16" s="31">
        <v>0</v>
      </c>
      <c r="S16" s="90"/>
      <c r="T16" s="32">
        <v>6</v>
      </c>
      <c r="U16" s="33">
        <v>6.1</v>
      </c>
      <c r="V16" s="34">
        <v>8</v>
      </c>
      <c r="W16" s="24">
        <v>233.51139147308993</v>
      </c>
      <c r="X16" s="35">
        <v>2.3190688800000001</v>
      </c>
      <c r="Y16" s="36">
        <v>1.56420140543388</v>
      </c>
      <c r="Z16" s="37">
        <v>6.2</v>
      </c>
      <c r="AA16" s="34">
        <v>8</v>
      </c>
      <c r="AB16" s="34">
        <v>131.81723653113664</v>
      </c>
      <c r="AC16" s="35">
        <v>1.3305758400000001</v>
      </c>
      <c r="AD16" s="36">
        <v>0.60745247999999996</v>
      </c>
      <c r="AE16" s="68"/>
      <c r="AF16" s="68"/>
      <c r="AG16" s="92">
        <v>15.27468792</v>
      </c>
      <c r="AH16" s="82">
        <f t="shared" si="0"/>
        <v>5.4015200172101805</v>
      </c>
      <c r="AI16" s="96">
        <v>14.773920000004289</v>
      </c>
      <c r="AJ16" s="81">
        <f t="shared" si="1"/>
        <v>4.2332149152490421</v>
      </c>
      <c r="AK16" s="99">
        <f t="shared" si="2"/>
        <v>4.0638863186390806</v>
      </c>
      <c r="AL16" s="83">
        <f t="shared" si="3"/>
        <v>19.507902835249041</v>
      </c>
      <c r="AM16" s="89">
        <f t="shared" si="4"/>
        <v>18.83780631864337</v>
      </c>
      <c r="AN16" s="79">
        <f t="shared" si="5"/>
        <v>0.67009651660567116</v>
      </c>
      <c r="AO16" s="72"/>
      <c r="AP16" s="72"/>
    </row>
    <row r="17" spans="1:42" ht="15.6" x14ac:dyDescent="0.3">
      <c r="A17" s="22">
        <v>7</v>
      </c>
      <c r="B17" s="23">
        <v>6.3</v>
      </c>
      <c r="C17" s="24">
        <v>8</v>
      </c>
      <c r="D17" s="24">
        <v>325</v>
      </c>
      <c r="E17" s="25">
        <v>3.4271999999909895</v>
      </c>
      <c r="F17" s="26">
        <v>1.0196899199999998</v>
      </c>
      <c r="G17" s="27">
        <v>6.3</v>
      </c>
      <c r="H17" s="24">
        <v>4</v>
      </c>
      <c r="I17" s="24">
        <v>772</v>
      </c>
      <c r="J17" s="28">
        <v>6.4992000000056578</v>
      </c>
      <c r="K17" s="26">
        <v>2.0129999999999999</v>
      </c>
      <c r="L17" s="29">
        <v>6.4</v>
      </c>
      <c r="M17" s="24">
        <v>4</v>
      </c>
      <c r="N17" s="24">
        <v>300</v>
      </c>
      <c r="O17" s="28">
        <v>2.8188</v>
      </c>
      <c r="P17" s="26">
        <v>2.0750000000000002</v>
      </c>
      <c r="Q17" s="30">
        <v>1.3600000000005821E-2</v>
      </c>
      <c r="R17" s="31">
        <v>0</v>
      </c>
      <c r="S17" s="90"/>
      <c r="T17" s="32">
        <v>7</v>
      </c>
      <c r="U17" s="33">
        <v>6.1</v>
      </c>
      <c r="V17" s="34">
        <v>8</v>
      </c>
      <c r="W17" s="24">
        <v>262.59286408771959</v>
      </c>
      <c r="X17" s="35">
        <v>2.60788536</v>
      </c>
      <c r="Y17" s="36">
        <v>1.6424573618777405</v>
      </c>
      <c r="Z17" s="37">
        <v>6.2</v>
      </c>
      <c r="AA17" s="38">
        <v>8</v>
      </c>
      <c r="AB17" s="34">
        <v>149.57789979409748</v>
      </c>
      <c r="AC17" s="35">
        <v>1.5098536800000002</v>
      </c>
      <c r="AD17" s="36">
        <v>0.62560872000000001</v>
      </c>
      <c r="AE17" s="68"/>
      <c r="AF17" s="68"/>
      <c r="AG17" s="92">
        <v>15.46716144</v>
      </c>
      <c r="AH17" s="82">
        <f t="shared" si="0"/>
        <v>7.3978832698833727</v>
      </c>
      <c r="AI17" s="96">
        <v>15.189709999997103</v>
      </c>
      <c r="AJ17" s="81">
        <f t="shared" si="1"/>
        <v>4.2865568741762452</v>
      </c>
      <c r="AK17" s="99">
        <f t="shared" si="2"/>
        <v>4.1150945992091952</v>
      </c>
      <c r="AL17" s="83">
        <f t="shared" si="3"/>
        <v>19.753718314176247</v>
      </c>
      <c r="AM17" s="89">
        <f t="shared" si="4"/>
        <v>19.3048045992063</v>
      </c>
      <c r="AN17" s="79">
        <f t="shared" si="5"/>
        <v>0.44891371496994736</v>
      </c>
      <c r="AO17" s="72"/>
      <c r="AP17" s="72"/>
    </row>
    <row r="18" spans="1:42" ht="15.6" x14ac:dyDescent="0.3">
      <c r="A18" s="22">
        <v>8</v>
      </c>
      <c r="B18" s="23">
        <v>6.28</v>
      </c>
      <c r="C18" s="24">
        <v>9</v>
      </c>
      <c r="D18" s="24">
        <v>375</v>
      </c>
      <c r="E18" s="25">
        <v>3.9359999999942374</v>
      </c>
      <c r="F18" s="26">
        <v>1.2630578399999999</v>
      </c>
      <c r="G18" s="27">
        <v>6.3</v>
      </c>
      <c r="H18" s="24">
        <v>5</v>
      </c>
      <c r="I18" s="24">
        <v>952</v>
      </c>
      <c r="J18" s="28">
        <v>7.6656000000075437</v>
      </c>
      <c r="K18" s="26">
        <v>2.2669999999999999</v>
      </c>
      <c r="L18" s="29">
        <v>6.4</v>
      </c>
      <c r="M18" s="24">
        <v>4</v>
      </c>
      <c r="N18" s="24">
        <v>130</v>
      </c>
      <c r="O18" s="28">
        <v>1.4436000000000002</v>
      </c>
      <c r="P18" s="26">
        <v>0.95971932000000015</v>
      </c>
      <c r="Q18" s="30">
        <v>6.8000000000029105E-3</v>
      </c>
      <c r="R18" s="31">
        <v>0</v>
      </c>
      <c r="S18" s="90"/>
      <c r="T18" s="32">
        <v>8</v>
      </c>
      <c r="U18" s="33">
        <v>6.1</v>
      </c>
      <c r="V18" s="34">
        <v>8</v>
      </c>
      <c r="W18" s="24">
        <v>289.6524358169857</v>
      </c>
      <c r="X18" s="35">
        <v>2.8766217599999999</v>
      </c>
      <c r="Y18" s="36">
        <v>1.5939966669838204</v>
      </c>
      <c r="Z18" s="37">
        <v>6.2</v>
      </c>
      <c r="AA18" s="34">
        <v>8</v>
      </c>
      <c r="AB18" s="34">
        <v>160.39391739488116</v>
      </c>
      <c r="AC18" s="35">
        <v>1.6190316000000002</v>
      </c>
      <c r="AD18" s="36">
        <v>0.63282311999999996</v>
      </c>
      <c r="AE18" s="68"/>
      <c r="AF18" s="68"/>
      <c r="AG18" s="92">
        <v>17.933238959999997</v>
      </c>
      <c r="AH18" s="82">
        <f t="shared" si="0"/>
        <v>6.7367467378247721</v>
      </c>
      <c r="AI18" s="96">
        <v>17.580199999997959</v>
      </c>
      <c r="AJ18" s="81">
        <f t="shared" si="1"/>
        <v>4.9700036453639838</v>
      </c>
      <c r="AK18" s="99">
        <f t="shared" si="2"/>
        <v>4.7712034995494239</v>
      </c>
      <c r="AL18" s="83">
        <f t="shared" si="3"/>
        <v>22.903242605363982</v>
      </c>
      <c r="AM18" s="89">
        <f t="shared" si="4"/>
        <v>22.351403499547381</v>
      </c>
      <c r="AN18" s="79">
        <f t="shared" si="5"/>
        <v>0.55183910581660101</v>
      </c>
      <c r="AO18" s="72"/>
      <c r="AP18" s="72"/>
    </row>
    <row r="19" spans="1:42" ht="15.6" x14ac:dyDescent="0.3">
      <c r="A19" s="22">
        <v>9</v>
      </c>
      <c r="B19" s="23">
        <v>6.28</v>
      </c>
      <c r="C19" s="24">
        <v>9</v>
      </c>
      <c r="D19" s="24">
        <v>408</v>
      </c>
      <c r="E19" s="25">
        <v>4.2383999999947264</v>
      </c>
      <c r="F19" s="26">
        <v>1.2014335199999999</v>
      </c>
      <c r="G19" s="27">
        <v>6.3</v>
      </c>
      <c r="H19" s="24">
        <v>5</v>
      </c>
      <c r="I19" s="24">
        <v>920</v>
      </c>
      <c r="J19" s="28">
        <v>8.337599999991653</v>
      </c>
      <c r="K19" s="26">
        <v>2.4735999999999998</v>
      </c>
      <c r="L19" s="29">
        <v>6.32</v>
      </c>
      <c r="M19" s="24">
        <v>4</v>
      </c>
      <c r="N19" s="24">
        <v>20</v>
      </c>
      <c r="O19" s="28">
        <v>0.20880000000000001</v>
      </c>
      <c r="P19" s="26">
        <v>0.106</v>
      </c>
      <c r="Q19" s="30">
        <v>1.3600000000005821E-2</v>
      </c>
      <c r="R19" s="31">
        <v>0</v>
      </c>
      <c r="S19" s="90"/>
      <c r="T19" s="32">
        <v>9</v>
      </c>
      <c r="U19" s="33">
        <v>6.1</v>
      </c>
      <c r="V19" s="34">
        <v>8</v>
      </c>
      <c r="W19" s="24">
        <v>318.28594236719346</v>
      </c>
      <c r="X19" s="35">
        <v>3.1609893599999999</v>
      </c>
      <c r="Y19" s="36">
        <v>1.6674890427927</v>
      </c>
      <c r="Z19" s="37">
        <v>6.2</v>
      </c>
      <c r="AA19" s="38">
        <v>8</v>
      </c>
      <c r="AB19" s="34">
        <v>169.89962449336721</v>
      </c>
      <c r="AC19" s="35">
        <v>1.7149831200000001</v>
      </c>
      <c r="AD19" s="36">
        <v>0.64556855999999996</v>
      </c>
      <c r="AE19" s="68"/>
      <c r="AF19" s="68"/>
      <c r="AG19" s="92">
        <v>17.63671248</v>
      </c>
      <c r="AH19" s="82">
        <f t="shared" si="0"/>
        <v>6.1123733961610771</v>
      </c>
      <c r="AI19" s="96">
        <v>17.481549999996567</v>
      </c>
      <c r="AJ19" s="81">
        <f t="shared" si="1"/>
        <v>4.8878245314942532</v>
      </c>
      <c r="AK19" s="99">
        <f t="shared" si="2"/>
        <v>4.692311550234483</v>
      </c>
      <c r="AL19" s="83">
        <f t="shared" si="3"/>
        <v>22.524537011494253</v>
      </c>
      <c r="AM19" s="89">
        <f t="shared" si="4"/>
        <v>22.173861550231049</v>
      </c>
      <c r="AN19" s="79">
        <f t="shared" si="5"/>
        <v>0.35067546126320437</v>
      </c>
      <c r="AO19" s="72"/>
      <c r="AP19" s="72"/>
    </row>
    <row r="20" spans="1:42" ht="15.6" x14ac:dyDescent="0.3">
      <c r="A20" s="22">
        <v>10</v>
      </c>
      <c r="B20" s="23">
        <v>6.27</v>
      </c>
      <c r="C20" s="24">
        <v>9</v>
      </c>
      <c r="D20" s="24">
        <v>450</v>
      </c>
      <c r="E20" s="25">
        <v>4.4832000000096741</v>
      </c>
      <c r="F20" s="26">
        <v>1.35019848</v>
      </c>
      <c r="G20" s="27">
        <v>6.3</v>
      </c>
      <c r="H20" s="24">
        <v>5</v>
      </c>
      <c r="I20" s="24">
        <v>970</v>
      </c>
      <c r="J20" s="28">
        <v>9.0144000000072992</v>
      </c>
      <c r="K20" s="26">
        <v>2.84</v>
      </c>
      <c r="L20" s="29">
        <v>6.4</v>
      </c>
      <c r="M20" s="24">
        <v>4</v>
      </c>
      <c r="N20" s="24"/>
      <c r="O20" s="28">
        <v>0</v>
      </c>
      <c r="P20" s="26">
        <v>0</v>
      </c>
      <c r="Q20" s="30">
        <v>9.5999999999912683E-3</v>
      </c>
      <c r="R20" s="31">
        <v>0</v>
      </c>
      <c r="S20" s="90"/>
      <c r="T20" s="32">
        <v>10</v>
      </c>
      <c r="U20" s="33">
        <v>6.1</v>
      </c>
      <c r="V20" s="34">
        <v>8</v>
      </c>
      <c r="W20" s="24">
        <v>311.61488016458696</v>
      </c>
      <c r="X20" s="35">
        <v>3.09473712</v>
      </c>
      <c r="Y20" s="36">
        <v>1.7218914166753196</v>
      </c>
      <c r="Z20" s="37">
        <v>6.2</v>
      </c>
      <c r="AA20" s="34">
        <v>8</v>
      </c>
      <c r="AB20" s="34">
        <v>173.21113649008288</v>
      </c>
      <c r="AC20" s="35">
        <v>1.7484098399999999</v>
      </c>
      <c r="AD20" s="36">
        <v>0.64136015999999996</v>
      </c>
      <c r="AE20" s="68"/>
      <c r="AF20" s="68"/>
      <c r="AG20" s="92">
        <v>18.47801256</v>
      </c>
      <c r="AH20" s="82">
        <f t="shared" si="0"/>
        <v>6.5731104068453439</v>
      </c>
      <c r="AI20" s="96">
        <v>18.332789999989096</v>
      </c>
      <c r="AJ20" s="81">
        <f t="shared" si="1"/>
        <v>5.1209817695019151</v>
      </c>
      <c r="AK20" s="99">
        <f t="shared" si="2"/>
        <v>4.9161424987218387</v>
      </c>
      <c r="AL20" s="83">
        <f t="shared" si="3"/>
        <v>23.598994329501913</v>
      </c>
      <c r="AM20" s="89">
        <f t="shared" si="4"/>
        <v>23.248932498710936</v>
      </c>
      <c r="AN20" s="79">
        <f t="shared" si="5"/>
        <v>0.35006183079097752</v>
      </c>
      <c r="AO20" s="72"/>
      <c r="AP20" s="72"/>
    </row>
    <row r="21" spans="1:42" ht="15.6" x14ac:dyDescent="0.3">
      <c r="A21" s="22">
        <v>11</v>
      </c>
      <c r="B21" s="23">
        <v>6.33</v>
      </c>
      <c r="C21" s="24">
        <v>10</v>
      </c>
      <c r="D21" s="24">
        <v>450</v>
      </c>
      <c r="E21" s="25">
        <v>4.6224000000074739</v>
      </c>
      <c r="F21" s="26">
        <v>1.2953143199999999</v>
      </c>
      <c r="G21" s="27">
        <v>6.29</v>
      </c>
      <c r="H21" s="24">
        <v>6</v>
      </c>
      <c r="I21" s="24">
        <v>985</v>
      </c>
      <c r="J21" s="28">
        <v>9.0768000000025495</v>
      </c>
      <c r="K21" s="26">
        <v>2.7210000000000001</v>
      </c>
      <c r="L21" s="29">
        <v>6.4</v>
      </c>
      <c r="M21" s="24">
        <v>4</v>
      </c>
      <c r="N21" s="24"/>
      <c r="O21" s="28">
        <v>0</v>
      </c>
      <c r="P21" s="26">
        <v>0</v>
      </c>
      <c r="Q21" s="30">
        <v>0.01</v>
      </c>
      <c r="R21" s="31">
        <v>0</v>
      </c>
      <c r="S21" s="90"/>
      <c r="T21" s="32">
        <v>11</v>
      </c>
      <c r="U21" s="33">
        <v>6.1</v>
      </c>
      <c r="V21" s="34">
        <v>8</v>
      </c>
      <c r="W21" s="24">
        <v>315.98557609043269</v>
      </c>
      <c r="X21" s="35">
        <v>3.1381437600000006</v>
      </c>
      <c r="Y21" s="36">
        <v>1.8212158717306199</v>
      </c>
      <c r="Z21" s="37">
        <v>6.2</v>
      </c>
      <c r="AA21" s="38">
        <v>8</v>
      </c>
      <c r="AB21" s="34">
        <v>177.63045645692296</v>
      </c>
      <c r="AC21" s="35">
        <v>1.7930188800000002</v>
      </c>
      <c r="AD21" s="36">
        <v>0.66540816000000003</v>
      </c>
      <c r="AE21" s="68"/>
      <c r="AF21" s="68"/>
      <c r="AG21" s="92">
        <v>18.769497840000003</v>
      </c>
      <c r="AH21" s="82">
        <f t="shared" si="0"/>
        <v>6.5224471667858115</v>
      </c>
      <c r="AI21" s="96">
        <v>18.614689999993999</v>
      </c>
      <c r="AJ21" s="81">
        <f t="shared" si="1"/>
        <v>5.2017637691954031</v>
      </c>
      <c r="AK21" s="99">
        <f t="shared" si="2"/>
        <v>4.9936932184275866</v>
      </c>
      <c r="AL21" s="83">
        <f t="shared" si="3"/>
        <v>23.971261609195405</v>
      </c>
      <c r="AM21" s="89">
        <f t="shared" si="4"/>
        <v>23.608383218421586</v>
      </c>
      <c r="AN21" s="79">
        <f t="shared" si="5"/>
        <v>0.36287839077381889</v>
      </c>
      <c r="AO21" s="72"/>
      <c r="AP21" s="72"/>
    </row>
    <row r="22" spans="1:42" ht="15.6" x14ac:dyDescent="0.3">
      <c r="A22" s="22">
        <v>12</v>
      </c>
      <c r="B22" s="23">
        <v>6.3</v>
      </c>
      <c r="C22" s="24">
        <v>10</v>
      </c>
      <c r="D22" s="24">
        <v>440</v>
      </c>
      <c r="E22" s="25">
        <v>4.5311999999976251</v>
      </c>
      <c r="F22" s="26">
        <v>1.2050443199999998</v>
      </c>
      <c r="G22" s="27">
        <v>6.35</v>
      </c>
      <c r="H22" s="24">
        <v>6</v>
      </c>
      <c r="I22" s="24">
        <v>980</v>
      </c>
      <c r="J22" s="28">
        <v>9.0719999999928405</v>
      </c>
      <c r="K22" s="26">
        <v>2.746</v>
      </c>
      <c r="L22" s="29">
        <v>6.38</v>
      </c>
      <c r="M22" s="24">
        <v>4</v>
      </c>
      <c r="N22" s="24"/>
      <c r="O22" s="28">
        <v>0</v>
      </c>
      <c r="P22" s="26">
        <v>0</v>
      </c>
      <c r="Q22" s="30">
        <v>0.01</v>
      </c>
      <c r="R22" s="31">
        <v>0</v>
      </c>
      <c r="S22" s="90"/>
      <c r="T22" s="32">
        <v>12</v>
      </c>
      <c r="U22" s="33">
        <v>6.1</v>
      </c>
      <c r="V22" s="34">
        <v>8</v>
      </c>
      <c r="W22" s="24">
        <v>320.33205763441771</v>
      </c>
      <c r="X22" s="35">
        <v>3.1813099200000003</v>
      </c>
      <c r="Y22" s="36">
        <v>1.8322491749318996</v>
      </c>
      <c r="Z22" s="37">
        <v>6.2</v>
      </c>
      <c r="AA22" s="34">
        <v>8</v>
      </c>
      <c r="AB22" s="34">
        <v>177.69001602520922</v>
      </c>
      <c r="AC22" s="35">
        <v>1.7936200800000002</v>
      </c>
      <c r="AD22" s="36">
        <v>0.67478688000000009</v>
      </c>
      <c r="AE22" s="68"/>
      <c r="AF22" s="68"/>
      <c r="AG22" s="92">
        <v>18.716437199999998</v>
      </c>
      <c r="AH22" s="82">
        <f t="shared" si="0"/>
        <v>6.4774546160566944</v>
      </c>
      <c r="AI22" s="96">
        <v>18.562179999996676</v>
      </c>
      <c r="AJ22" s="81">
        <f t="shared" si="1"/>
        <v>5.1870585854406119</v>
      </c>
      <c r="AK22" s="99">
        <f t="shared" si="2"/>
        <v>4.9795762420229872</v>
      </c>
      <c r="AL22" s="83">
        <f t="shared" si="3"/>
        <v>23.903495785440612</v>
      </c>
      <c r="AM22" s="89">
        <f t="shared" si="4"/>
        <v>23.541756242019662</v>
      </c>
      <c r="AN22" s="79">
        <f t="shared" si="5"/>
        <v>0.36173954342094916</v>
      </c>
      <c r="AO22" s="72"/>
      <c r="AP22" s="72"/>
    </row>
    <row r="23" spans="1:42" ht="15.6" x14ac:dyDescent="0.3">
      <c r="A23" s="22">
        <v>13</v>
      </c>
      <c r="B23" s="23">
        <v>6.29</v>
      </c>
      <c r="C23" s="24">
        <v>10</v>
      </c>
      <c r="D23" s="24">
        <v>455</v>
      </c>
      <c r="E23" s="25">
        <v>4.3980000000010477</v>
      </c>
      <c r="F23" s="26">
        <v>1.32781152</v>
      </c>
      <c r="G23" s="27">
        <v>6.31</v>
      </c>
      <c r="H23" s="24">
        <v>6</v>
      </c>
      <c r="I23" s="24">
        <v>970</v>
      </c>
      <c r="J23" s="28">
        <v>9.0772000000069966</v>
      </c>
      <c r="K23" s="26">
        <v>2.8149999999999999</v>
      </c>
      <c r="L23" s="29">
        <v>6.45</v>
      </c>
      <c r="M23" s="24">
        <v>4</v>
      </c>
      <c r="N23" s="24"/>
      <c r="O23" s="28">
        <v>0</v>
      </c>
      <c r="P23" s="26">
        <v>0</v>
      </c>
      <c r="Q23" s="30">
        <v>9.200000000018917E-3</v>
      </c>
      <c r="R23" s="31">
        <v>0</v>
      </c>
      <c r="S23" s="90"/>
      <c r="T23" s="32">
        <v>13</v>
      </c>
      <c r="U23" s="33">
        <v>6.1</v>
      </c>
      <c r="V23" s="34">
        <v>8</v>
      </c>
      <c r="W23" s="24">
        <v>316.99047293764926</v>
      </c>
      <c r="X23" s="35">
        <v>3.1481236800000003</v>
      </c>
      <c r="Y23" s="36">
        <v>1.77522599031012</v>
      </c>
      <c r="Z23" s="37">
        <v>6.2</v>
      </c>
      <c r="AA23" s="38">
        <v>8</v>
      </c>
      <c r="AB23" s="34">
        <v>181.45418074090043</v>
      </c>
      <c r="AC23" s="35">
        <v>1.83161592</v>
      </c>
      <c r="AD23" s="36">
        <v>0.66420575999999998</v>
      </c>
      <c r="AE23" s="68"/>
      <c r="AF23" s="68"/>
      <c r="AG23" s="92">
        <v>18.592171799999999</v>
      </c>
      <c r="AH23" s="82">
        <f t="shared" si="0"/>
        <v>6.6019900001210496</v>
      </c>
      <c r="AI23" s="96">
        <v>18.437820000014</v>
      </c>
      <c r="AJ23" s="81">
        <f t="shared" si="1"/>
        <v>5.1526197708812251</v>
      </c>
      <c r="AK23" s="99">
        <f t="shared" si="2"/>
        <v>4.9465149800459756</v>
      </c>
      <c r="AL23" s="83">
        <f t="shared" si="3"/>
        <v>23.744791570881226</v>
      </c>
      <c r="AM23" s="89">
        <f t="shared" si="4"/>
        <v>23.384334980059975</v>
      </c>
      <c r="AN23" s="79">
        <f t="shared" si="5"/>
        <v>0.3604565908212507</v>
      </c>
      <c r="AO23" s="72"/>
      <c r="AP23" s="72"/>
    </row>
    <row r="24" spans="1:42" ht="15.6" x14ac:dyDescent="0.3">
      <c r="A24" s="22">
        <v>14</v>
      </c>
      <c r="B24" s="23">
        <v>6.29</v>
      </c>
      <c r="C24" s="24">
        <v>10</v>
      </c>
      <c r="D24" s="24">
        <v>460</v>
      </c>
      <c r="E24" s="25">
        <v>4.3260000000082073</v>
      </c>
      <c r="F24" s="26">
        <v>1.2808711199999998</v>
      </c>
      <c r="G24" s="27">
        <v>6.3</v>
      </c>
      <c r="H24" s="24">
        <v>6</v>
      </c>
      <c r="I24" s="24">
        <v>971</v>
      </c>
      <c r="J24" s="28">
        <v>8.9323999999905936</v>
      </c>
      <c r="K24" s="26">
        <v>2.8220000000000001</v>
      </c>
      <c r="L24" s="29">
        <v>6.41</v>
      </c>
      <c r="M24" s="24">
        <v>4</v>
      </c>
      <c r="N24" s="24"/>
      <c r="O24" s="28">
        <v>0</v>
      </c>
      <c r="P24" s="26">
        <v>0</v>
      </c>
      <c r="Q24" s="30">
        <v>1.040000000000873E-2</v>
      </c>
      <c r="R24" s="31">
        <v>0</v>
      </c>
      <c r="S24" s="90"/>
      <c r="T24" s="32">
        <v>14</v>
      </c>
      <c r="U24" s="33">
        <v>6.1</v>
      </c>
      <c r="V24" s="34">
        <v>8</v>
      </c>
      <c r="W24" s="24">
        <v>316.99047293764926</v>
      </c>
      <c r="X24" s="35">
        <v>3.1482439199999996</v>
      </c>
      <c r="Y24" s="36">
        <v>1.7422054999777807</v>
      </c>
      <c r="Z24" s="37">
        <v>6.2</v>
      </c>
      <c r="AA24" s="34">
        <v>8</v>
      </c>
      <c r="AB24" s="34">
        <v>181.04917567655389</v>
      </c>
      <c r="AC24" s="35">
        <v>1.8275277599999999</v>
      </c>
      <c r="AD24" s="36">
        <v>0.66396527999999999</v>
      </c>
      <c r="AE24" s="68"/>
      <c r="AF24" s="68"/>
      <c r="AG24" s="92">
        <v>18.369199079999994</v>
      </c>
      <c r="AH24" s="82">
        <f t="shared" si="0"/>
        <v>6.5285690256777125</v>
      </c>
      <c r="AI24" s="96">
        <v>18.202920000001345</v>
      </c>
      <c r="AJ24" s="81">
        <f t="shared" si="1"/>
        <v>5.0908252878160898</v>
      </c>
      <c r="AK24" s="99">
        <f t="shared" si="2"/>
        <v>4.8871922763034457</v>
      </c>
      <c r="AL24" s="83">
        <f t="shared" si="3"/>
        <v>23.460024367816082</v>
      </c>
      <c r="AM24" s="89">
        <f t="shared" si="4"/>
        <v>23.09011227630479</v>
      </c>
      <c r="AN24" s="79">
        <f t="shared" si="5"/>
        <v>0.36991209151129212</v>
      </c>
      <c r="AO24" s="72"/>
      <c r="AP24" s="72"/>
    </row>
    <row r="25" spans="1:42" ht="15.6" x14ac:dyDescent="0.3">
      <c r="A25" s="22">
        <v>15</v>
      </c>
      <c r="B25" s="23">
        <v>6.33</v>
      </c>
      <c r="C25" s="24">
        <v>10</v>
      </c>
      <c r="D25" s="24">
        <v>463</v>
      </c>
      <c r="E25" s="25">
        <v>4.118399999992107</v>
      </c>
      <c r="F25" s="26">
        <v>1.1130892799999998</v>
      </c>
      <c r="G25" s="27">
        <v>6.3</v>
      </c>
      <c r="H25" s="24">
        <v>6</v>
      </c>
      <c r="I25" s="24">
        <v>970</v>
      </c>
      <c r="J25" s="28">
        <v>8.4192000000039116</v>
      </c>
      <c r="K25" s="26">
        <v>2.5510000000000002</v>
      </c>
      <c r="L25" s="29">
        <v>6.42</v>
      </c>
      <c r="M25" s="24">
        <v>4</v>
      </c>
      <c r="N25" s="24"/>
      <c r="O25" s="28">
        <v>0</v>
      </c>
      <c r="P25" s="26">
        <v>0</v>
      </c>
      <c r="Q25" s="30">
        <v>1.0399999999972351E-2</v>
      </c>
      <c r="R25" s="31">
        <v>0</v>
      </c>
      <c r="S25" s="90"/>
      <c r="T25" s="32">
        <v>15</v>
      </c>
      <c r="U25" s="33">
        <v>6.1</v>
      </c>
      <c r="V25" s="34">
        <v>8</v>
      </c>
      <c r="W25" s="24">
        <v>309.70194399759629</v>
      </c>
      <c r="X25" s="35">
        <v>3.0757391999999997</v>
      </c>
      <c r="Y25" s="36">
        <v>1.766011517007841</v>
      </c>
      <c r="Z25" s="37">
        <v>6.2</v>
      </c>
      <c r="AA25" s="38">
        <v>8</v>
      </c>
      <c r="AB25" s="34">
        <v>178.19031639881371</v>
      </c>
      <c r="AC25" s="35">
        <v>1.7986701599999999</v>
      </c>
      <c r="AD25" s="36">
        <v>0.66059855999999995</v>
      </c>
      <c r="AE25" s="68"/>
      <c r="AF25" s="68"/>
      <c r="AG25" s="92">
        <v>17.539626959999996</v>
      </c>
      <c r="AH25" s="82">
        <f t="shared" si="0"/>
        <v>6.1089714550788639</v>
      </c>
      <c r="AI25" s="96">
        <v>17.399390000003486</v>
      </c>
      <c r="AJ25" s="81">
        <f t="shared" si="1"/>
        <v>4.8609183273563206</v>
      </c>
      <c r="AK25" s="99">
        <f t="shared" si="2"/>
        <v>4.6664815942620672</v>
      </c>
      <c r="AL25" s="83">
        <f t="shared" si="3"/>
        <v>22.400545287356316</v>
      </c>
      <c r="AM25" s="89">
        <f t="shared" si="4"/>
        <v>22.065871594265552</v>
      </c>
      <c r="AN25" s="79">
        <f t="shared" si="5"/>
        <v>0.33467369309076389</v>
      </c>
      <c r="AO25" s="72"/>
      <c r="AP25" s="72"/>
    </row>
    <row r="26" spans="1:42" ht="15.6" x14ac:dyDescent="0.3">
      <c r="A26" s="22">
        <v>16</v>
      </c>
      <c r="B26" s="23">
        <v>6.36</v>
      </c>
      <c r="C26" s="24">
        <v>10</v>
      </c>
      <c r="D26" s="24">
        <v>470</v>
      </c>
      <c r="E26" s="25">
        <v>4.0080000000089058</v>
      </c>
      <c r="F26" s="26">
        <v>0.99056279999999997</v>
      </c>
      <c r="G26" s="27">
        <v>6.33</v>
      </c>
      <c r="H26" s="24">
        <v>6</v>
      </c>
      <c r="I26" s="24">
        <v>980</v>
      </c>
      <c r="J26" s="28">
        <v>8.236800000006042</v>
      </c>
      <c r="K26" s="26">
        <v>2.2160000000000002</v>
      </c>
      <c r="L26" s="29">
        <v>6.4</v>
      </c>
      <c r="M26" s="24">
        <v>4</v>
      </c>
      <c r="N26" s="24"/>
      <c r="O26" s="28">
        <v>0</v>
      </c>
      <c r="P26" s="26">
        <v>0</v>
      </c>
      <c r="Q26" s="30">
        <v>9.200000000018917E-3</v>
      </c>
      <c r="R26" s="31">
        <v>0</v>
      </c>
      <c r="S26" s="90"/>
      <c r="T26" s="32">
        <v>16</v>
      </c>
      <c r="U26" s="33">
        <v>6.1</v>
      </c>
      <c r="V26" s="34">
        <v>8</v>
      </c>
      <c r="W26" s="24">
        <v>306.21507300966414</v>
      </c>
      <c r="X26" s="35">
        <v>3.0411100800000006</v>
      </c>
      <c r="Y26" s="36">
        <v>1.7235911909984394</v>
      </c>
      <c r="Z26" s="37">
        <v>6.2</v>
      </c>
      <c r="AA26" s="34">
        <v>8</v>
      </c>
      <c r="AB26" s="34">
        <v>177.49942540669321</v>
      </c>
      <c r="AC26" s="35">
        <v>1.7916962400000001</v>
      </c>
      <c r="AD26" s="36">
        <v>0.67803335999999992</v>
      </c>
      <c r="AE26" s="68"/>
      <c r="AF26" s="68"/>
      <c r="AG26" s="92">
        <v>17.202279119999996</v>
      </c>
      <c r="AH26" s="82">
        <f t="shared" si="0"/>
        <v>5.6250119130514342</v>
      </c>
      <c r="AI26" s="96">
        <v>17.067129999987866</v>
      </c>
      <c r="AJ26" s="81">
        <f t="shared" si="1"/>
        <v>4.7674260140996161</v>
      </c>
      <c r="AK26" s="99">
        <f t="shared" si="2"/>
        <v>4.5767289735356309</v>
      </c>
      <c r="AL26" s="83">
        <f t="shared" si="3"/>
        <v>21.969705134099613</v>
      </c>
      <c r="AM26" s="89">
        <f t="shared" si="4"/>
        <v>21.643858973523496</v>
      </c>
      <c r="AN26" s="79">
        <f t="shared" si="5"/>
        <v>0.32584616057611626</v>
      </c>
      <c r="AO26" s="72"/>
      <c r="AP26" s="72"/>
    </row>
    <row r="27" spans="1:42" ht="15.6" x14ac:dyDescent="0.3">
      <c r="A27" s="22">
        <v>17</v>
      </c>
      <c r="B27" s="23">
        <v>6.35</v>
      </c>
      <c r="C27" s="24">
        <v>9</v>
      </c>
      <c r="D27" s="24">
        <v>485</v>
      </c>
      <c r="E27" s="25">
        <v>4.0272000000040862</v>
      </c>
      <c r="F27" s="26">
        <v>1.01246832</v>
      </c>
      <c r="G27" s="27">
        <v>6.37</v>
      </c>
      <c r="H27" s="24">
        <v>5</v>
      </c>
      <c r="I27" s="24">
        <v>955</v>
      </c>
      <c r="J27" s="28">
        <v>7.9584000000104425</v>
      </c>
      <c r="K27" s="26">
        <v>2.08</v>
      </c>
      <c r="L27" s="29">
        <v>6.42</v>
      </c>
      <c r="M27" s="24">
        <v>4</v>
      </c>
      <c r="N27" s="24"/>
      <c r="O27" s="28">
        <v>0</v>
      </c>
      <c r="P27" s="26">
        <v>0</v>
      </c>
      <c r="Q27" s="30">
        <v>9.5999999999912683E-3</v>
      </c>
      <c r="R27" s="31">
        <v>0</v>
      </c>
      <c r="S27" s="90"/>
      <c r="T27" s="32">
        <v>17</v>
      </c>
      <c r="U27" s="33">
        <v>6.1</v>
      </c>
      <c r="V27" s="34">
        <v>8</v>
      </c>
      <c r="W27" s="24">
        <v>304.68956695244367</v>
      </c>
      <c r="X27" s="35">
        <v>3.0259598400000005</v>
      </c>
      <c r="Y27" s="36">
        <v>1.7133770008834202</v>
      </c>
      <c r="Z27" s="37">
        <v>6.2</v>
      </c>
      <c r="AA27" s="38">
        <v>8</v>
      </c>
      <c r="AB27" s="34">
        <v>174.00923470511873</v>
      </c>
      <c r="AC27" s="35">
        <v>1.7564659200000003</v>
      </c>
      <c r="AD27" s="36">
        <v>0.65386512000000008</v>
      </c>
      <c r="AE27" s="68"/>
      <c r="AF27" s="68"/>
      <c r="AG27" s="92">
        <v>16.889799360000001</v>
      </c>
      <c r="AH27" s="82">
        <f t="shared" si="0"/>
        <v>5.4760895722060692</v>
      </c>
      <c r="AI27" s="96">
        <v>16.752329999985928</v>
      </c>
      <c r="AJ27" s="81">
        <f t="shared" si="1"/>
        <v>4.6808256208429118</v>
      </c>
      <c r="AK27" s="99">
        <f t="shared" si="2"/>
        <v>4.4935925960091954</v>
      </c>
      <c r="AL27" s="83">
        <f t="shared" si="3"/>
        <v>21.570624980842915</v>
      </c>
      <c r="AM27" s="89">
        <f t="shared" si="4"/>
        <v>21.245922595995125</v>
      </c>
      <c r="AN27" s="79">
        <f t="shared" si="5"/>
        <v>0.32470238484778946</v>
      </c>
      <c r="AO27" s="72"/>
      <c r="AP27" s="72"/>
    </row>
    <row r="28" spans="1:42" ht="15.6" x14ac:dyDescent="0.3">
      <c r="A28" s="22">
        <v>18</v>
      </c>
      <c r="B28" s="23">
        <v>6.36</v>
      </c>
      <c r="C28" s="24">
        <v>9</v>
      </c>
      <c r="D28" s="24">
        <v>460</v>
      </c>
      <c r="E28" s="25">
        <v>3.9359999999942374</v>
      </c>
      <c r="F28" s="26">
        <v>0.92653127999999996</v>
      </c>
      <c r="G28" s="27">
        <v>6.37</v>
      </c>
      <c r="H28" s="24">
        <v>5</v>
      </c>
      <c r="I28" s="24">
        <v>931</v>
      </c>
      <c r="J28" s="28">
        <v>7.7327999999906751</v>
      </c>
      <c r="K28" s="26">
        <v>2.0129999999999999</v>
      </c>
      <c r="L28" s="29">
        <v>6.46</v>
      </c>
      <c r="M28" s="24">
        <v>4</v>
      </c>
      <c r="N28" s="24"/>
      <c r="O28" s="28">
        <v>0</v>
      </c>
      <c r="P28" s="26">
        <v>0</v>
      </c>
      <c r="Q28" s="30">
        <v>0.01</v>
      </c>
      <c r="R28" s="31">
        <v>0</v>
      </c>
      <c r="S28" s="90"/>
      <c r="T28" s="32">
        <v>18</v>
      </c>
      <c r="U28" s="33">
        <v>6.1</v>
      </c>
      <c r="V28" s="34">
        <v>8</v>
      </c>
      <c r="W28" s="24">
        <v>311.95388151063594</v>
      </c>
      <c r="X28" s="35">
        <v>3.0981038399999998</v>
      </c>
      <c r="Y28" s="36">
        <v>1.6857443665045797</v>
      </c>
      <c r="Z28" s="37">
        <v>6.2</v>
      </c>
      <c r="AA28" s="34">
        <v>8</v>
      </c>
      <c r="AB28" s="34">
        <v>172.31774296578914</v>
      </c>
      <c r="AC28" s="35">
        <v>1.7393918400000001</v>
      </c>
      <c r="AD28" s="36">
        <v>0.62560872000000001</v>
      </c>
      <c r="AE28" s="68"/>
      <c r="AF28" s="68"/>
      <c r="AG28" s="92">
        <v>16.624812479999999</v>
      </c>
      <c r="AH28" s="82">
        <f t="shared" si="0"/>
        <v>5.2666370196040928</v>
      </c>
      <c r="AI28" s="96">
        <v>16.490959999988931</v>
      </c>
      <c r="AJ28" s="81">
        <f t="shared" si="1"/>
        <v>4.6073873667432945</v>
      </c>
      <c r="AK28" s="99">
        <f t="shared" si="2"/>
        <v>4.4230918720735621</v>
      </c>
      <c r="AL28" s="83">
        <f t="shared" si="3"/>
        <v>21.232199846743292</v>
      </c>
      <c r="AM28" s="89">
        <f t="shared" si="4"/>
        <v>20.914051872062494</v>
      </c>
      <c r="AN28" s="79">
        <f t="shared" si="5"/>
        <v>0.31814797468079803</v>
      </c>
      <c r="AO28" s="72"/>
      <c r="AP28" s="72"/>
    </row>
    <row r="29" spans="1:42" ht="15.6" x14ac:dyDescent="0.3">
      <c r="A29" s="22">
        <v>19</v>
      </c>
      <c r="B29" s="23">
        <v>6.27</v>
      </c>
      <c r="C29" s="24">
        <v>9</v>
      </c>
      <c r="D29" s="24">
        <v>450</v>
      </c>
      <c r="E29" s="25">
        <v>3.9023999999917578</v>
      </c>
      <c r="F29" s="26">
        <v>0.95469551999999991</v>
      </c>
      <c r="G29" s="27">
        <v>6.39</v>
      </c>
      <c r="H29" s="24">
        <v>5</v>
      </c>
      <c r="I29" s="24">
        <v>884</v>
      </c>
      <c r="J29" s="28">
        <v>7.4783999999999651</v>
      </c>
      <c r="K29" s="26">
        <v>2.0030000000000001</v>
      </c>
      <c r="L29" s="29">
        <v>6.44</v>
      </c>
      <c r="M29" s="24">
        <v>4</v>
      </c>
      <c r="N29" s="24"/>
      <c r="O29" s="28">
        <v>0</v>
      </c>
      <c r="P29" s="26">
        <v>0</v>
      </c>
      <c r="Q29" s="30">
        <v>9.5999999999912683E-3</v>
      </c>
      <c r="R29" s="31">
        <v>0</v>
      </c>
      <c r="S29" s="90"/>
      <c r="T29" s="32">
        <v>19</v>
      </c>
      <c r="U29" s="33">
        <v>6.1</v>
      </c>
      <c r="V29" s="34">
        <v>8</v>
      </c>
      <c r="W29" s="24">
        <v>332.47557013752908</v>
      </c>
      <c r="X29" s="35">
        <v>3.3019106400000005</v>
      </c>
      <c r="Y29" s="36">
        <v>1.7713579809726001</v>
      </c>
      <c r="Z29" s="37">
        <v>6.2</v>
      </c>
      <c r="AA29" s="38">
        <v>8</v>
      </c>
      <c r="AB29" s="34">
        <v>172.50833358430515</v>
      </c>
      <c r="AC29" s="35">
        <v>1.74131568</v>
      </c>
      <c r="AD29" s="36">
        <v>0.63667079999999998</v>
      </c>
      <c r="AE29" s="68"/>
      <c r="AF29" s="68"/>
      <c r="AG29" s="92">
        <v>16.53945912</v>
      </c>
      <c r="AH29" s="82">
        <f t="shared" si="0"/>
        <v>5.3818214738755179</v>
      </c>
      <c r="AI29" s="96">
        <v>16.404499999998215</v>
      </c>
      <c r="AJ29" s="81">
        <f t="shared" si="1"/>
        <v>4.5837326041379303</v>
      </c>
      <c r="AK29" s="99">
        <f t="shared" si="2"/>
        <v>4.4003832999724128</v>
      </c>
      <c r="AL29" s="83">
        <f t="shared" si="3"/>
        <v>21.123191724137932</v>
      </c>
      <c r="AM29" s="89">
        <f t="shared" si="4"/>
        <v>20.804883299970626</v>
      </c>
      <c r="AN29" s="79">
        <f t="shared" si="5"/>
        <v>0.31830842416730576</v>
      </c>
      <c r="AO29" s="72"/>
      <c r="AP29" s="72"/>
    </row>
    <row r="30" spans="1:42" ht="15.6" x14ac:dyDescent="0.3">
      <c r="A30" s="22">
        <v>20</v>
      </c>
      <c r="B30" s="23">
        <v>6.25</v>
      </c>
      <c r="C30" s="24">
        <v>9</v>
      </c>
      <c r="D30" s="24">
        <v>436</v>
      </c>
      <c r="E30" s="25">
        <v>3.8303999999989173</v>
      </c>
      <c r="F30" s="26">
        <v>0.99465504000000005</v>
      </c>
      <c r="G30" s="27">
        <v>6.25</v>
      </c>
      <c r="H30" s="24">
        <v>5</v>
      </c>
      <c r="I30" s="24">
        <v>890</v>
      </c>
      <c r="J30" s="28">
        <v>7.4111999999950058</v>
      </c>
      <c r="K30" s="26">
        <v>2.0030000000000001</v>
      </c>
      <c r="L30" s="29">
        <v>6.44</v>
      </c>
      <c r="M30" s="24">
        <v>4</v>
      </c>
      <c r="N30" s="24"/>
      <c r="O30" s="28">
        <v>0</v>
      </c>
      <c r="P30" s="26">
        <v>3.7054800000000001E-3</v>
      </c>
      <c r="Q30" s="30">
        <v>9.6000000000276489E-3</v>
      </c>
      <c r="R30" s="31">
        <v>0</v>
      </c>
      <c r="S30" s="90"/>
      <c r="T30" s="32">
        <v>20</v>
      </c>
      <c r="U30" s="33">
        <v>6.1</v>
      </c>
      <c r="V30" s="34">
        <v>8</v>
      </c>
      <c r="W30" s="24">
        <v>323.17724750304302</v>
      </c>
      <c r="X30" s="35">
        <v>3.2095663200000004</v>
      </c>
      <c r="Y30" s="36">
        <v>1.7055337289700598</v>
      </c>
      <c r="Z30" s="37">
        <v>6.2</v>
      </c>
      <c r="AA30" s="34">
        <v>8</v>
      </c>
      <c r="AB30" s="34">
        <v>173.735260691002</v>
      </c>
      <c r="AC30" s="35">
        <v>1.7537004000000003</v>
      </c>
      <c r="AD30" s="36">
        <v>0.61418592000000005</v>
      </c>
      <c r="AE30" s="68"/>
      <c r="AF30" s="68"/>
      <c r="AG30" s="92">
        <v>16.318948320000001</v>
      </c>
      <c r="AH30" s="82">
        <f t="shared" si="0"/>
        <v>5.3370434094769692</v>
      </c>
      <c r="AI30" s="96">
        <v>16.189949999991224</v>
      </c>
      <c r="AJ30" s="81">
        <f t="shared" si="1"/>
        <v>4.5226204156321836</v>
      </c>
      <c r="AK30" s="99">
        <f t="shared" si="2"/>
        <v>4.3417155990068963</v>
      </c>
      <c r="AL30" s="83">
        <f t="shared" si="3"/>
        <v>20.841568735632183</v>
      </c>
      <c r="AM30" s="89">
        <f t="shared" si="4"/>
        <v>20.531665598998121</v>
      </c>
      <c r="AN30" s="79">
        <f t="shared" si="5"/>
        <v>0.30990313663406255</v>
      </c>
      <c r="AO30" s="72"/>
      <c r="AP30" s="72"/>
    </row>
    <row r="31" spans="1:42" ht="15.6" x14ac:dyDescent="0.3">
      <c r="A31" s="22">
        <v>21</v>
      </c>
      <c r="B31" s="23">
        <v>6.27</v>
      </c>
      <c r="C31" s="24">
        <v>9</v>
      </c>
      <c r="D31" s="24">
        <v>435</v>
      </c>
      <c r="E31" s="25">
        <v>4.1327999999994063</v>
      </c>
      <c r="F31" s="26">
        <v>1.0940723999999999</v>
      </c>
      <c r="G31" s="27">
        <v>6.27</v>
      </c>
      <c r="H31" s="24">
        <v>5</v>
      </c>
      <c r="I31" s="24">
        <v>865</v>
      </c>
      <c r="J31" s="28">
        <v>7.4688000000023749</v>
      </c>
      <c r="K31" s="26">
        <v>1.96</v>
      </c>
      <c r="L31" s="29">
        <v>6.47</v>
      </c>
      <c r="M31" s="24">
        <v>4</v>
      </c>
      <c r="N31" s="24">
        <v>700</v>
      </c>
      <c r="O31" s="28">
        <v>2.8404000000000003</v>
      </c>
      <c r="P31" s="26">
        <v>2.5150000000000001</v>
      </c>
      <c r="Q31" s="30">
        <v>0</v>
      </c>
      <c r="R31" s="31">
        <v>0</v>
      </c>
      <c r="S31" s="90"/>
      <c r="T31" s="32">
        <v>21</v>
      </c>
      <c r="U31" s="33">
        <v>6.1</v>
      </c>
      <c r="V31" s="34">
        <v>8</v>
      </c>
      <c r="W31" s="24">
        <v>330.09045352425591</v>
      </c>
      <c r="X31" s="35">
        <v>3.2782233600000006</v>
      </c>
      <c r="Y31" s="36">
        <v>1.6968209640417</v>
      </c>
      <c r="Z31" s="37">
        <v>6.2</v>
      </c>
      <c r="AA31" s="38">
        <v>8</v>
      </c>
      <c r="AB31" s="34">
        <v>180.19151789323183</v>
      </c>
      <c r="AC31" s="35">
        <v>1.81887048</v>
      </c>
      <c r="AD31" s="36">
        <v>0.59867495999999998</v>
      </c>
      <c r="AE31" s="68"/>
      <c r="AF31" s="68"/>
      <c r="AG31" s="92">
        <v>19.734379440000001</v>
      </c>
      <c r="AH31" s="82">
        <f t="shared" si="0"/>
        <v>7.8881620290138246</v>
      </c>
      <c r="AI31" s="96">
        <v>19.227290000013259</v>
      </c>
      <c r="AJ31" s="81">
        <f t="shared" si="1"/>
        <v>5.4691702918007659</v>
      </c>
      <c r="AK31" s="99">
        <f t="shared" si="2"/>
        <v>5.2504034801287354</v>
      </c>
      <c r="AL31" s="83">
        <f t="shared" si="3"/>
        <v>25.203549731800766</v>
      </c>
      <c r="AM31" s="89">
        <f t="shared" si="4"/>
        <v>24.477693480141994</v>
      </c>
      <c r="AN31" s="79">
        <f t="shared" si="5"/>
        <v>0.72585625165877232</v>
      </c>
      <c r="AO31" s="72"/>
      <c r="AP31" s="72"/>
    </row>
    <row r="32" spans="1:42" ht="15.6" x14ac:dyDescent="0.3">
      <c r="A32" s="22">
        <v>22</v>
      </c>
      <c r="B32" s="23">
        <v>6.28</v>
      </c>
      <c r="C32" s="24">
        <v>9</v>
      </c>
      <c r="D32" s="24">
        <v>400</v>
      </c>
      <c r="E32" s="25">
        <v>3.8112000000037369</v>
      </c>
      <c r="F32" s="26">
        <v>1.09744248</v>
      </c>
      <c r="G32" s="27">
        <v>6.26</v>
      </c>
      <c r="H32" s="24">
        <v>5</v>
      </c>
      <c r="I32" s="24">
        <v>725</v>
      </c>
      <c r="J32" s="28">
        <v>6.8687999999892781</v>
      </c>
      <c r="K32" s="26">
        <v>1.9419999999999999</v>
      </c>
      <c r="L32" s="29">
        <v>6.26</v>
      </c>
      <c r="M32" s="24">
        <v>4</v>
      </c>
      <c r="N32" s="24">
        <v>400</v>
      </c>
      <c r="O32" s="28">
        <v>2.1204000000000001</v>
      </c>
      <c r="P32" s="26">
        <v>1.4747810400000001</v>
      </c>
      <c r="Q32" s="30">
        <v>1.1199999999989814E-2</v>
      </c>
      <c r="R32" s="31">
        <v>0</v>
      </c>
      <c r="S32" s="90"/>
      <c r="T32" s="32">
        <v>22</v>
      </c>
      <c r="U32" s="33">
        <v>6.1</v>
      </c>
      <c r="V32" s="34">
        <v>8</v>
      </c>
      <c r="W32" s="24">
        <v>304.16895774243983</v>
      </c>
      <c r="X32" s="35">
        <v>3.0207895199999997</v>
      </c>
      <c r="Y32" s="36">
        <v>1.6980888900621605</v>
      </c>
      <c r="Z32" s="37">
        <v>6.2</v>
      </c>
      <c r="AA32" s="34">
        <v>8</v>
      </c>
      <c r="AB32" s="34">
        <v>170.29271764405649</v>
      </c>
      <c r="AC32" s="35">
        <v>1.7189510399999999</v>
      </c>
      <c r="AD32" s="36">
        <v>0.59338440000000003</v>
      </c>
      <c r="AE32" s="68"/>
      <c r="AF32" s="68"/>
      <c r="AG32" s="92">
        <v>18.363556559999999</v>
      </c>
      <c r="AH32" s="82">
        <f t="shared" si="0"/>
        <v>6.8261139004923459</v>
      </c>
      <c r="AI32" s="96">
        <v>17.848689999998609</v>
      </c>
      <c r="AJ32" s="81">
        <f t="shared" si="1"/>
        <v>5.0892615242911869</v>
      </c>
      <c r="AK32" s="99">
        <f t="shared" si="2"/>
        <v>4.8856910633195394</v>
      </c>
      <c r="AL32" s="83">
        <f t="shared" si="3"/>
        <v>23.452818084291188</v>
      </c>
      <c r="AM32" s="89">
        <f t="shared" si="4"/>
        <v>22.734381063318146</v>
      </c>
      <c r="AN32" s="79">
        <f t="shared" si="5"/>
        <v>0.71843702097304174</v>
      </c>
      <c r="AO32" s="72"/>
      <c r="AP32" s="72"/>
    </row>
    <row r="33" spans="1:56" ht="16.2" thickBot="1" x14ac:dyDescent="0.35">
      <c r="A33" s="39">
        <v>23</v>
      </c>
      <c r="B33" s="40">
        <v>6.32</v>
      </c>
      <c r="C33" s="41">
        <v>9</v>
      </c>
      <c r="D33" s="41">
        <v>360</v>
      </c>
      <c r="E33" s="42">
        <v>3.5520000000033178</v>
      </c>
      <c r="F33" s="43">
        <v>0.98887775999999994</v>
      </c>
      <c r="G33" s="44">
        <v>6.28</v>
      </c>
      <c r="H33" s="41">
        <v>5</v>
      </c>
      <c r="I33" s="41">
        <v>665</v>
      </c>
      <c r="J33" s="45">
        <v>6.0432000000000698</v>
      </c>
      <c r="K33" s="43">
        <v>1.923</v>
      </c>
      <c r="L33" s="46">
        <v>6.28</v>
      </c>
      <c r="M33" s="41">
        <v>4</v>
      </c>
      <c r="N33" s="41">
        <v>608</v>
      </c>
      <c r="O33" s="45">
        <v>0.52200000000000002</v>
      </c>
      <c r="P33" s="43">
        <v>0.34200000000000003</v>
      </c>
      <c r="Q33" s="47">
        <v>1.040000000000873E-2</v>
      </c>
      <c r="R33" s="48">
        <v>0</v>
      </c>
      <c r="S33" s="90"/>
      <c r="T33" s="49">
        <v>23</v>
      </c>
      <c r="U33" s="50">
        <v>6.1</v>
      </c>
      <c r="V33" s="51">
        <v>8</v>
      </c>
      <c r="W33" s="41">
        <v>269.10653280823198</v>
      </c>
      <c r="X33" s="52">
        <v>2.6725744800000002</v>
      </c>
      <c r="Y33" s="53">
        <v>1.6447707726541199</v>
      </c>
      <c r="Z33" s="54">
        <v>6.2</v>
      </c>
      <c r="AA33" s="55">
        <v>8</v>
      </c>
      <c r="AB33" s="51">
        <v>146.75477625732904</v>
      </c>
      <c r="AC33" s="52">
        <v>1.4813568000000001</v>
      </c>
      <c r="AD33" s="53">
        <v>0.55538856000000003</v>
      </c>
      <c r="AE33" s="68"/>
      <c r="AF33" s="68"/>
      <c r="AG33" s="93">
        <v>14.267598479999998</v>
      </c>
      <c r="AH33" s="85">
        <f t="shared" si="0"/>
        <v>5.4703992039320815</v>
      </c>
      <c r="AI33" s="97">
        <v>14.100760000001413</v>
      </c>
      <c r="AJ33" s="84">
        <f t="shared" si="1"/>
        <v>3.954110945287356</v>
      </c>
      <c r="AK33" s="100">
        <f t="shared" si="2"/>
        <v>3.7959465074758616</v>
      </c>
      <c r="AL33" s="108">
        <f>AG33+AJ33</f>
        <v>18.221709425287354</v>
      </c>
      <c r="AM33" s="94">
        <f t="shared" si="4"/>
        <v>17.896706507477276</v>
      </c>
      <c r="AN33" s="95">
        <f t="shared" si="5"/>
        <v>0.32500291781007817</v>
      </c>
      <c r="AO33" s="72"/>
      <c r="AP33" s="72"/>
    </row>
    <row r="34" spans="1:56" ht="16.2" thickBot="1" x14ac:dyDescent="0.35">
      <c r="A34" s="57" t="s">
        <v>19</v>
      </c>
      <c r="B34" s="58"/>
      <c r="C34" s="58"/>
      <c r="D34" s="58"/>
      <c r="E34" s="59">
        <v>89.992799999985436</v>
      </c>
      <c r="F34" s="60">
        <v>25.187737200000004</v>
      </c>
      <c r="G34" s="61"/>
      <c r="H34" s="62"/>
      <c r="I34" s="62"/>
      <c r="J34" s="63">
        <v>171.06240000001708</v>
      </c>
      <c r="K34" s="64">
        <v>50.523599999999995</v>
      </c>
      <c r="L34" s="65"/>
      <c r="M34" s="58"/>
      <c r="N34" s="58"/>
      <c r="O34" s="59">
        <v>21.595199999999995</v>
      </c>
      <c r="P34" s="60">
        <v>16.22591692</v>
      </c>
      <c r="Q34" s="66">
        <v>0.25200000000000727</v>
      </c>
      <c r="R34" s="60"/>
      <c r="S34" s="90"/>
      <c r="T34" s="67" t="s">
        <v>19</v>
      </c>
      <c r="U34" s="109"/>
      <c r="V34" s="110"/>
      <c r="W34" s="110"/>
      <c r="X34" s="111">
        <v>67.189751279999996</v>
      </c>
      <c r="Y34" s="111">
        <v>40.302690335377378</v>
      </c>
      <c r="Z34" s="112"/>
      <c r="AA34" s="113"/>
      <c r="AB34" s="113"/>
      <c r="AC34" s="111">
        <v>38.053314720000003</v>
      </c>
      <c r="AD34" s="114">
        <v>14.871042720000002</v>
      </c>
      <c r="AE34" s="68"/>
      <c r="AF34" s="68"/>
      <c r="AG34" s="86">
        <f>SUM(AG10:AG33)</f>
        <v>394.39858320000002</v>
      </c>
      <c r="AH34" s="87">
        <f t="shared" ref="AH34:AK34" si="6">SUM(AH10:AH33)</f>
        <v>147.55232013690346</v>
      </c>
      <c r="AI34" s="98">
        <f t="shared" si="6"/>
        <v>388.10179999999548</v>
      </c>
      <c r="AJ34" s="86">
        <f t="shared" si="6"/>
        <v>109.30331105287355</v>
      </c>
      <c r="AK34" s="88">
        <f t="shared" si="6"/>
        <v>104.93117861075862</v>
      </c>
      <c r="AL34" s="86">
        <f>SUM(AL10:AL33)</f>
        <v>503.70189425287356</v>
      </c>
      <c r="AM34" s="87">
        <f t="shared" ref="AM34:AN34" si="7">SUM(AM10:AM33)</f>
        <v>493.03297861075407</v>
      </c>
      <c r="AN34" s="88">
        <f t="shared" si="7"/>
        <v>10.668915642119478</v>
      </c>
    </row>
    <row r="35" spans="1:56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  <c r="O35" s="3"/>
      <c r="P35" s="3"/>
      <c r="T35" s="2"/>
      <c r="U35" s="2"/>
      <c r="V35" s="2"/>
      <c r="W35" s="2"/>
      <c r="X35" s="4"/>
      <c r="Y35" s="4"/>
      <c r="Z35" s="2"/>
      <c r="AA35" s="2"/>
      <c r="AB35" s="2"/>
      <c r="AC35" s="2"/>
      <c r="AD35" s="3"/>
      <c r="AG35" s="56"/>
      <c r="AH35" s="3"/>
      <c r="AI35" s="73"/>
      <c r="AJ35"/>
      <c r="AK35" s="73"/>
      <c r="AL35" s="106"/>
      <c r="AM35" s="106"/>
      <c r="AN35" s="106"/>
    </row>
    <row r="36" spans="1:56" ht="32.2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T36" s="2"/>
      <c r="U36" s="2"/>
      <c r="V36" s="2"/>
      <c r="W36" s="2"/>
      <c r="X36" s="4"/>
      <c r="Y36" s="4"/>
      <c r="Z36" s="2"/>
      <c r="AA36" s="2"/>
      <c r="AB36" s="2"/>
      <c r="AC36" s="2"/>
      <c r="AD36" s="3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</row>
    <row r="37" spans="1:56" ht="15.6" x14ac:dyDescent="0.3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3"/>
      <c r="L37" s="3"/>
      <c r="M37" s="3"/>
      <c r="N37" s="3"/>
      <c r="O37" s="3"/>
      <c r="P37" s="3"/>
      <c r="T37" s="69"/>
      <c r="U37" s="69"/>
      <c r="V37" s="69"/>
      <c r="W37" s="69"/>
      <c r="X37" s="70"/>
      <c r="Y37" s="70"/>
      <c r="Z37" s="69"/>
      <c r="AA37" s="69"/>
      <c r="AB37" s="69"/>
      <c r="AC37" s="69"/>
      <c r="AD37" s="3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</row>
    <row r="38" spans="1:56" ht="15.6" x14ac:dyDescent="0.3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71"/>
      <c r="L38" s="71"/>
      <c r="M38" s="71"/>
      <c r="N38" s="71"/>
      <c r="O38" s="71"/>
      <c r="P38" s="71"/>
      <c r="AH38" s="72"/>
      <c r="AJ38" s="72"/>
    </row>
    <row r="39" spans="1:56" x14ac:dyDescent="0.25"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56" x14ac:dyDescent="0.25">
      <c r="AH40" s="72"/>
      <c r="AJ40" s="72"/>
    </row>
    <row r="41" spans="1:56" x14ac:dyDescent="0.25">
      <c r="AH41" s="72"/>
      <c r="AJ41" s="72"/>
    </row>
    <row r="42" spans="1:56" x14ac:dyDescent="0.25"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</row>
    <row r="43" spans="1:56" x14ac:dyDescent="0.25"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</row>
    <row r="44" spans="1:56" x14ac:dyDescent="0.25"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</row>
    <row r="45" spans="1:56" x14ac:dyDescent="0.25"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</row>
    <row r="46" spans="1:56" x14ac:dyDescent="0.25">
      <c r="AH46" s="72"/>
      <c r="AJ46" s="72"/>
    </row>
    <row r="47" spans="1:56" x14ac:dyDescent="0.25">
      <c r="AH47" s="72"/>
      <c r="AJ47" s="72"/>
    </row>
    <row r="48" spans="1:56" x14ac:dyDescent="0.25">
      <c r="AH48" s="72"/>
      <c r="AJ48" s="72"/>
    </row>
    <row r="49" spans="33:36" x14ac:dyDescent="0.25">
      <c r="AH49" s="72"/>
      <c r="AJ49" s="72"/>
    </row>
    <row r="50" spans="33:36" x14ac:dyDescent="0.25">
      <c r="AH50" s="72"/>
      <c r="AJ50" s="72"/>
    </row>
    <row r="51" spans="33:36" x14ac:dyDescent="0.25">
      <c r="AH51" s="72"/>
      <c r="AJ51" s="72"/>
    </row>
    <row r="52" spans="33:36" x14ac:dyDescent="0.25">
      <c r="AH52" s="72"/>
      <c r="AJ52" s="72"/>
    </row>
    <row r="53" spans="33:36" x14ac:dyDescent="0.25">
      <c r="AH53" s="72"/>
      <c r="AJ53" s="72"/>
    </row>
    <row r="54" spans="33:36" x14ac:dyDescent="0.25">
      <c r="AH54" s="72"/>
      <c r="AJ54" s="72"/>
    </row>
    <row r="55" spans="33:36" x14ac:dyDescent="0.25">
      <c r="AH55" s="72"/>
      <c r="AJ55" s="72"/>
    </row>
    <row r="56" spans="33:36" x14ac:dyDescent="0.25">
      <c r="AH56" s="72"/>
      <c r="AJ56" s="72"/>
    </row>
    <row r="57" spans="33:36" x14ac:dyDescent="0.25">
      <c r="AH57" s="72"/>
      <c r="AJ57" s="72"/>
    </row>
    <row r="58" spans="33:36" x14ac:dyDescent="0.25">
      <c r="AH58" s="72"/>
      <c r="AJ58" s="72"/>
    </row>
    <row r="59" spans="33:36" x14ac:dyDescent="0.25">
      <c r="AH59" s="72"/>
      <c r="AJ59" s="72"/>
    </row>
    <row r="60" spans="33:36" x14ac:dyDescent="0.25">
      <c r="AH60" s="72"/>
      <c r="AJ60" s="72"/>
    </row>
    <row r="61" spans="33:36" x14ac:dyDescent="0.25">
      <c r="AG61" s="72"/>
      <c r="AH61" s="72"/>
      <c r="AI61" s="72"/>
      <c r="AJ61" s="72"/>
    </row>
  </sheetData>
  <mergeCells count="51">
    <mergeCell ref="A1:P1"/>
    <mergeCell ref="T1:AD1"/>
    <mergeCell ref="A2:P2"/>
    <mergeCell ref="T2:AD2"/>
    <mergeCell ref="AG5:AI5"/>
    <mergeCell ref="A6:A9"/>
    <mergeCell ref="B6:F6"/>
    <mergeCell ref="G6:K6"/>
    <mergeCell ref="L6:P6"/>
    <mergeCell ref="Q6:R6"/>
    <mergeCell ref="J7:J9"/>
    <mergeCell ref="K7:K9"/>
    <mergeCell ref="L7:L9"/>
    <mergeCell ref="M7:M9"/>
    <mergeCell ref="R7:R9"/>
    <mergeCell ref="U7:U9"/>
    <mergeCell ref="U6:Y6"/>
    <mergeCell ref="Z6:AD6"/>
    <mergeCell ref="B7:B9"/>
    <mergeCell ref="C7:C9"/>
    <mergeCell ref="D7:D9"/>
    <mergeCell ref="E7:E9"/>
    <mergeCell ref="F7:F9"/>
    <mergeCell ref="G7:G9"/>
    <mergeCell ref="H7:H9"/>
    <mergeCell ref="I7:I9"/>
    <mergeCell ref="T6:T9"/>
    <mergeCell ref="N7:N9"/>
    <mergeCell ref="O7:O9"/>
    <mergeCell ref="P7:P9"/>
    <mergeCell ref="Q7:Q9"/>
    <mergeCell ref="AA7:AA9"/>
    <mergeCell ref="AG6:AH6"/>
    <mergeCell ref="AI6:AI9"/>
    <mergeCell ref="AG7:AG9"/>
    <mergeCell ref="AH7:AH9"/>
    <mergeCell ref="AB7:AB9"/>
    <mergeCell ref="V7:V9"/>
    <mergeCell ref="W7:W9"/>
    <mergeCell ref="X7:X9"/>
    <mergeCell ref="Y7:Y9"/>
    <mergeCell ref="Z7:Z9"/>
    <mergeCell ref="AC7:AC9"/>
    <mergeCell ref="AD7:AD9"/>
    <mergeCell ref="AL7:AL9"/>
    <mergeCell ref="AM7:AM9"/>
    <mergeCell ref="AL5:AN5"/>
    <mergeCell ref="AN7:AN9"/>
    <mergeCell ref="AJ7:AJ9"/>
    <mergeCell ref="AK7:AK9"/>
    <mergeCell ref="AJ5:A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dcterms:created xsi:type="dcterms:W3CDTF">2021-12-20T08:50:29Z</dcterms:created>
  <dcterms:modified xsi:type="dcterms:W3CDTF">2022-06-30T13:55:55Z</dcterms:modified>
</cp:coreProperties>
</file>