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13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E11" i="1" l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10" i="1"/>
</calcChain>
</file>

<file path=xl/sharedStrings.xml><?xml version="1.0" encoding="utf-8"?>
<sst xmlns="http://schemas.openxmlformats.org/spreadsheetml/2006/main" count="52" uniqueCount="21">
  <si>
    <t>Ведомость  почасовых  нагрузок</t>
  </si>
  <si>
    <t>за день контрольного замера 16.06.2021г</t>
  </si>
  <si>
    <r>
      <t xml:space="preserve">Предприятие  </t>
    </r>
    <r>
      <rPr>
        <u/>
        <sz val="12"/>
        <rFont val="Times New Roman"/>
        <family val="1"/>
        <charset val="204"/>
      </rPr>
      <t xml:space="preserve"> ООО "ГОРЭЛЕКТРОСЕТЬ-ВОРОНЕЖ"</t>
    </r>
  </si>
  <si>
    <r>
      <t xml:space="preserve">Подстанция     </t>
    </r>
    <r>
      <rPr>
        <u/>
        <sz val="12"/>
        <rFont val="Times New Roman"/>
        <family val="1"/>
        <charset val="204"/>
      </rPr>
      <t xml:space="preserve"> ПС- 110/6 кВ "Коминтерновская"</t>
    </r>
  </si>
  <si>
    <r>
      <t xml:space="preserve">Подстанция     </t>
    </r>
    <r>
      <rPr>
        <u/>
        <sz val="12"/>
        <rFont val="Times New Roman"/>
        <family val="1"/>
        <charset val="204"/>
      </rPr>
      <t xml:space="preserve"> ПС-35/6 кВ "Электроприбор"</t>
    </r>
  </si>
  <si>
    <t xml:space="preserve"> часы  </t>
  </si>
  <si>
    <r>
      <t xml:space="preserve">Трансформатор  </t>
    </r>
    <r>
      <rPr>
        <u/>
        <sz val="12"/>
        <rFont val="Times New Roman"/>
        <family val="1"/>
        <charset val="204"/>
      </rPr>
      <t xml:space="preserve">№1 </t>
    </r>
    <r>
      <rPr>
        <sz val="12"/>
        <rFont val="Times New Roman"/>
        <family val="1"/>
        <charset val="204"/>
      </rPr>
      <t xml:space="preserve">  </t>
    </r>
  </si>
  <si>
    <r>
      <t xml:space="preserve">Трансформатор  </t>
    </r>
    <r>
      <rPr>
        <u/>
        <sz val="12"/>
        <rFont val="Times New Roman"/>
        <family val="1"/>
        <charset val="204"/>
      </rPr>
      <t xml:space="preserve">№2 </t>
    </r>
    <r>
      <rPr>
        <sz val="12"/>
        <rFont val="Times New Roman"/>
        <family val="1"/>
        <charset val="204"/>
      </rPr>
      <t xml:space="preserve">  </t>
    </r>
  </si>
  <si>
    <r>
      <t xml:space="preserve">Трансформатор  </t>
    </r>
    <r>
      <rPr>
        <u/>
        <sz val="12"/>
        <rFont val="Times New Roman"/>
        <family val="1"/>
        <charset val="204"/>
      </rPr>
      <t xml:space="preserve">№3 </t>
    </r>
    <r>
      <rPr>
        <sz val="12"/>
        <rFont val="Times New Roman"/>
        <family val="1"/>
        <charset val="204"/>
      </rPr>
      <t xml:space="preserve">  </t>
    </r>
  </si>
  <si>
    <t>U, кВ</t>
  </si>
  <si>
    <t>Положе-ние РПН</t>
  </si>
  <si>
    <t>I, А</t>
  </si>
  <si>
    <t>Р,МВт</t>
  </si>
  <si>
    <t>Q,Мвар</t>
  </si>
  <si>
    <t>итого</t>
  </si>
  <si>
    <t>полезный отпуск</t>
  </si>
  <si>
    <t>Поступление</t>
  </si>
  <si>
    <t>полезный отпуск МВт</t>
  </si>
  <si>
    <t>Всего по всем сетям</t>
  </si>
  <si>
    <t>МВт</t>
  </si>
  <si>
    <t>Итого по ПС-110 и ПС-35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</si>
</sst>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3.5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130">
    <xf numFmtId="0" fontId="0" fillId="0" borderId="0" xfId="0"/>
    <xf numFmtId="0" fontId="0" fillId="0" borderId="0" xfId="0"/>
    <xf numFmtId="0" fontId="3" fillId="0" borderId="16" xfId="0" applyFont="1" applyFill="1" applyBorder="1" applyAlignment="1">
      <alignment horizontal="center" vertical="center" textRotation="90"/>
    </xf>
    <xf numFmtId="0" fontId="3" fillId="0" borderId="44" xfId="0" applyFont="1" applyFill="1" applyBorder="1" applyAlignment="1">
      <alignment horizontal="center" vertical="center" textRotation="90"/>
    </xf>
    <xf numFmtId="0" fontId="5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/>
    <xf numFmtId="165" fontId="4" fillId="0" borderId="0" xfId="0" applyNumberFormat="1" applyFont="1" applyFill="1" applyAlignment="1"/>
    <xf numFmtId="0" fontId="4" fillId="0" borderId="1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165" fontId="4" fillId="0" borderId="0" xfId="0" applyNumberFormat="1" applyFont="1" applyFill="1" applyAlignment="1">
      <alignment horizontal="left"/>
    </xf>
    <xf numFmtId="0" fontId="2" fillId="0" borderId="0" xfId="0" applyFont="1" applyFill="1"/>
    <xf numFmtId="1" fontId="9" fillId="2" borderId="4" xfId="0" applyNumberFormat="1" applyFont="1" applyFill="1" applyBorder="1"/>
    <xf numFmtId="166" fontId="9" fillId="2" borderId="4" xfId="0" applyNumberFormat="1" applyFont="1" applyFill="1" applyBorder="1"/>
    <xf numFmtId="166" fontId="9" fillId="2" borderId="18" xfId="0" applyNumberFormat="1" applyFont="1" applyFill="1" applyBorder="1"/>
    <xf numFmtId="1" fontId="9" fillId="2" borderId="7" xfId="0" applyNumberFormat="1" applyFont="1" applyFill="1" applyBorder="1"/>
    <xf numFmtId="166" fontId="9" fillId="2" borderId="7" xfId="0" applyNumberFormat="1" applyFont="1" applyFill="1" applyBorder="1"/>
    <xf numFmtId="166" fontId="9" fillId="2" borderId="20" xfId="0" applyNumberFormat="1" applyFont="1" applyFill="1" applyBorder="1"/>
    <xf numFmtId="0" fontId="9" fillId="2" borderId="7" xfId="0" applyFont="1" applyFill="1" applyBorder="1"/>
    <xf numFmtId="1" fontId="9" fillId="2" borderId="1" xfId="0" applyNumberFormat="1" applyFont="1" applyFill="1" applyBorder="1"/>
    <xf numFmtId="166" fontId="9" fillId="2" borderId="1" xfId="0" applyNumberFormat="1" applyFont="1" applyFill="1" applyBorder="1"/>
    <xf numFmtId="166" fontId="9" fillId="2" borderId="22" xfId="0" applyNumberFormat="1" applyFont="1" applyFill="1" applyBorder="1"/>
    <xf numFmtId="0" fontId="9" fillId="2" borderId="1" xfId="0" applyFont="1" applyFill="1" applyBorder="1"/>
    <xf numFmtId="0" fontId="9" fillId="2" borderId="35" xfId="0" applyFont="1" applyFill="1" applyBorder="1"/>
    <xf numFmtId="165" fontId="9" fillId="2" borderId="35" xfId="0" applyNumberFormat="1" applyFont="1" applyFill="1" applyBorder="1"/>
    <xf numFmtId="165" fontId="9" fillId="2" borderId="36" xfId="0" applyNumberFormat="1" applyFont="1" applyFill="1" applyBorder="1"/>
    <xf numFmtId="1" fontId="9" fillId="2" borderId="31" xfId="0" applyNumberFormat="1" applyFont="1" applyFill="1" applyBorder="1"/>
    <xf numFmtId="1" fontId="9" fillId="2" borderId="35" xfId="0" applyNumberFormat="1" applyFont="1" applyFill="1" applyBorder="1"/>
    <xf numFmtId="2" fontId="9" fillId="2" borderId="35" xfId="0" applyNumberFormat="1" applyFont="1" applyFill="1" applyBorder="1"/>
    <xf numFmtId="2" fontId="9" fillId="2" borderId="37" xfId="0" applyNumberFormat="1" applyFont="1" applyFill="1" applyBorder="1"/>
    <xf numFmtId="0" fontId="9" fillId="2" borderId="31" xfId="0" applyFont="1" applyFill="1" applyBorder="1"/>
    <xf numFmtId="0" fontId="9" fillId="2" borderId="9" xfId="0" applyFont="1" applyFill="1" applyBorder="1"/>
    <xf numFmtId="165" fontId="9" fillId="2" borderId="4" xfId="0" applyNumberFormat="1" applyFont="1" applyFill="1" applyBorder="1"/>
    <xf numFmtId="165" fontId="9" fillId="2" borderId="7" xfId="0" applyNumberFormat="1" applyFont="1" applyFill="1" applyBorder="1"/>
    <xf numFmtId="2" fontId="9" fillId="2" borderId="19" xfId="0" applyNumberFormat="1" applyFont="1" applyFill="1" applyBorder="1" applyAlignment="1">
      <alignment horizontal="right" vertical="center"/>
    </xf>
    <xf numFmtId="1" fontId="9" fillId="2" borderId="7" xfId="0" applyNumberFormat="1" applyFont="1" applyFill="1" applyBorder="1" applyAlignment="1">
      <alignment horizontal="right" vertical="center"/>
    </xf>
    <xf numFmtId="165" fontId="9" fillId="2" borderId="20" xfId="0" applyNumberFormat="1" applyFont="1" applyFill="1" applyBorder="1" applyAlignment="1">
      <alignment horizontal="right" vertical="center"/>
    </xf>
    <xf numFmtId="2" fontId="9" fillId="2" borderId="6" xfId="0" applyNumberFormat="1" applyFont="1" applyFill="1" applyBorder="1" applyAlignment="1">
      <alignment horizontal="right" vertical="center"/>
    </xf>
    <xf numFmtId="164" fontId="9" fillId="2" borderId="19" xfId="0" applyNumberFormat="1" applyFont="1" applyFill="1" applyBorder="1" applyAlignment="1">
      <alignment horizontal="right" vertical="center"/>
    </xf>
    <xf numFmtId="165" fontId="9" fillId="2" borderId="19" xfId="0" applyNumberFormat="1" applyFont="1" applyFill="1" applyBorder="1" applyAlignment="1">
      <alignment horizontal="right" vertical="center"/>
    </xf>
    <xf numFmtId="165" fontId="9" fillId="2" borderId="1" xfId="0" applyNumberFormat="1" applyFont="1" applyFill="1" applyBorder="1"/>
    <xf numFmtId="2" fontId="9" fillId="2" borderId="17" xfId="0" applyNumberFormat="1" applyFont="1" applyFill="1" applyBorder="1" applyAlignment="1">
      <alignment horizontal="right" vertical="center"/>
    </xf>
    <xf numFmtId="1" fontId="9" fillId="2" borderId="4" xfId="0" applyNumberFormat="1" applyFont="1" applyFill="1" applyBorder="1" applyAlignment="1">
      <alignment horizontal="right" vertical="center"/>
    </xf>
    <xf numFmtId="165" fontId="9" fillId="2" borderId="18" xfId="0" applyNumberFormat="1" applyFont="1" applyFill="1" applyBorder="1" applyAlignment="1">
      <alignment horizontal="right" vertical="center"/>
    </xf>
    <xf numFmtId="2" fontId="9" fillId="2" borderId="3" xfId="0" applyNumberFormat="1" applyFont="1" applyFill="1" applyBorder="1" applyAlignment="1">
      <alignment horizontal="right" vertical="center"/>
    </xf>
    <xf numFmtId="2" fontId="9" fillId="2" borderId="4" xfId="0" applyNumberFormat="1" applyFont="1" applyFill="1" applyBorder="1" applyAlignment="1">
      <alignment shrinkToFit="1"/>
    </xf>
    <xf numFmtId="164" fontId="9" fillId="2" borderId="17" xfId="0" applyNumberFormat="1" applyFont="1" applyFill="1" applyBorder="1" applyAlignment="1">
      <alignment horizontal="right" vertical="center"/>
    </xf>
    <xf numFmtId="0" fontId="9" fillId="2" borderId="0" xfId="0" applyFont="1" applyFill="1"/>
    <xf numFmtId="0" fontId="9" fillId="2" borderId="10" xfId="0" applyFont="1" applyFill="1" applyBorder="1" applyAlignment="1">
      <alignment horizontal="center"/>
    </xf>
    <xf numFmtId="165" fontId="9" fillId="2" borderId="17" xfId="0" applyNumberFormat="1" applyFont="1" applyFill="1" applyBorder="1" applyAlignment="1">
      <alignment horizontal="right" vertical="center"/>
    </xf>
    <xf numFmtId="164" fontId="9" fillId="2" borderId="3" xfId="0" applyNumberFormat="1" applyFont="1" applyFill="1" applyBorder="1" applyAlignment="1">
      <alignment horizontal="center" vertical="center"/>
    </xf>
    <xf numFmtId="2" fontId="9" fillId="2" borderId="7" xfId="0" applyNumberFormat="1" applyFont="1" applyFill="1" applyBorder="1" applyAlignment="1">
      <alignment shrinkToFit="1"/>
    </xf>
    <xf numFmtId="0" fontId="9" fillId="2" borderId="5" xfId="0" applyFont="1" applyFill="1" applyBorder="1" applyAlignment="1">
      <alignment horizontal="center"/>
    </xf>
    <xf numFmtId="164" fontId="9" fillId="2" borderId="6" xfId="0" applyNumberFormat="1" applyFont="1" applyFill="1" applyBorder="1" applyAlignment="1">
      <alignment horizontal="center" vertical="center"/>
    </xf>
    <xf numFmtId="2" fontId="9" fillId="2" borderId="21" xfId="0" applyNumberFormat="1" applyFont="1" applyFill="1" applyBorder="1" applyAlignment="1">
      <alignment horizontal="right" vertical="center"/>
    </xf>
    <xf numFmtId="1" fontId="9" fillId="2" borderId="1" xfId="0" applyNumberFormat="1" applyFont="1" applyFill="1" applyBorder="1" applyAlignment="1">
      <alignment horizontal="right" vertical="center"/>
    </xf>
    <xf numFmtId="165" fontId="9" fillId="2" borderId="22" xfId="0" applyNumberFormat="1" applyFont="1" applyFill="1" applyBorder="1" applyAlignment="1">
      <alignment horizontal="right" vertical="center"/>
    </xf>
    <xf numFmtId="2" fontId="9" fillId="2" borderId="8" xfId="0" applyNumberFormat="1" applyFont="1" applyFill="1" applyBorder="1" applyAlignment="1">
      <alignment horizontal="right" vertical="center"/>
    </xf>
    <xf numFmtId="2" fontId="9" fillId="2" borderId="1" xfId="0" applyNumberFormat="1" applyFont="1" applyFill="1" applyBorder="1" applyAlignment="1">
      <alignment shrinkToFit="1"/>
    </xf>
    <xf numFmtId="164" fontId="9" fillId="2" borderId="21" xfId="0" applyNumberFormat="1" applyFont="1" applyFill="1" applyBorder="1" applyAlignment="1">
      <alignment horizontal="right" vertical="center"/>
    </xf>
    <xf numFmtId="0" fontId="9" fillId="2" borderId="11" xfId="0" applyFont="1" applyFill="1" applyBorder="1" applyAlignment="1">
      <alignment horizontal="center"/>
    </xf>
    <xf numFmtId="165" fontId="9" fillId="2" borderId="21" xfId="0" applyNumberFormat="1" applyFont="1" applyFill="1" applyBorder="1" applyAlignment="1">
      <alignment horizontal="right" vertical="center"/>
    </xf>
    <xf numFmtId="164" fontId="9" fillId="2" borderId="8" xfId="0" applyNumberFormat="1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 vertical="center" textRotation="90"/>
    </xf>
    <xf numFmtId="0" fontId="4" fillId="0" borderId="24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 vertical="center" textRotation="90"/>
    </xf>
    <xf numFmtId="0" fontId="3" fillId="0" borderId="34" xfId="0" applyFont="1" applyFill="1" applyBorder="1" applyAlignment="1">
      <alignment horizontal="center" vertical="center" textRotation="90"/>
    </xf>
    <xf numFmtId="0" fontId="3" fillId="0" borderId="2" xfId="0" applyFont="1" applyFill="1" applyBorder="1" applyAlignment="1">
      <alignment horizontal="center" vertical="center" textRotation="90"/>
    </xf>
    <xf numFmtId="0" fontId="3" fillId="0" borderId="42" xfId="0" applyFont="1" applyFill="1" applyBorder="1" applyAlignment="1">
      <alignment horizontal="center" vertical="center" textRotation="90"/>
    </xf>
    <xf numFmtId="0" fontId="6" fillId="0" borderId="13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/>
    </xf>
    <xf numFmtId="0" fontId="3" fillId="0" borderId="39" xfId="0" applyFont="1" applyFill="1" applyBorder="1" applyAlignment="1">
      <alignment horizontal="center" vertical="center" textRotation="90"/>
    </xf>
    <xf numFmtId="0" fontId="3" fillId="0" borderId="43" xfId="0" applyFont="1" applyFill="1" applyBorder="1" applyAlignment="1">
      <alignment horizontal="center" vertical="center" textRotation="90"/>
    </xf>
    <xf numFmtId="0" fontId="3" fillId="0" borderId="15" xfId="0" applyFont="1" applyFill="1" applyBorder="1" applyAlignment="1">
      <alignment horizontal="center" vertical="center" textRotation="90"/>
    </xf>
    <xf numFmtId="0" fontId="3" fillId="0" borderId="33" xfId="0" applyFont="1" applyFill="1" applyBorder="1" applyAlignment="1">
      <alignment horizontal="center" vertical="center" textRotation="90"/>
    </xf>
    <xf numFmtId="0" fontId="3" fillId="0" borderId="38" xfId="0" applyFont="1" applyFill="1" applyBorder="1" applyAlignment="1">
      <alignment horizontal="center" vertical="center" textRotation="90"/>
    </xf>
    <xf numFmtId="0" fontId="6" fillId="0" borderId="26" xfId="0" applyFont="1" applyFill="1" applyBorder="1" applyAlignment="1">
      <alignment horizontal="center" vertical="center" textRotation="90" wrapText="1"/>
    </xf>
    <xf numFmtId="0" fontId="3" fillId="0" borderId="26" xfId="0" applyFont="1" applyFill="1" applyBorder="1" applyAlignment="1">
      <alignment horizontal="center" vertical="center" textRotation="90"/>
    </xf>
    <xf numFmtId="165" fontId="3" fillId="0" borderId="26" xfId="0" applyNumberFormat="1" applyFont="1" applyFill="1" applyBorder="1" applyAlignment="1">
      <alignment horizontal="center" vertical="center" textRotation="90"/>
    </xf>
    <xf numFmtId="165" fontId="3" fillId="0" borderId="13" xfId="0" applyNumberFormat="1" applyFont="1" applyFill="1" applyBorder="1" applyAlignment="1">
      <alignment horizontal="center" vertical="center" textRotation="90"/>
    </xf>
    <xf numFmtId="165" fontId="3" fillId="0" borderId="39" xfId="0" applyNumberFormat="1" applyFont="1" applyFill="1" applyBorder="1" applyAlignment="1">
      <alignment horizontal="center" vertical="center" textRotation="90"/>
    </xf>
    <xf numFmtId="165" fontId="3" fillId="0" borderId="43" xfId="0" applyNumberFormat="1" applyFont="1" applyFill="1" applyBorder="1" applyAlignment="1">
      <alignment horizontal="center" vertical="center" textRotation="90"/>
    </xf>
    <xf numFmtId="0" fontId="1" fillId="0" borderId="0" xfId="0" applyFont="1"/>
    <xf numFmtId="0" fontId="3" fillId="0" borderId="0" xfId="0" applyFont="1" applyFill="1" applyAlignment="1"/>
    <xf numFmtId="0" fontId="3" fillId="0" borderId="0" xfId="0" applyFont="1" applyFill="1" applyAlignment="1">
      <alignment horizontal="left"/>
    </xf>
    <xf numFmtId="165" fontId="0" fillId="0" borderId="0" xfId="0" applyNumberFormat="1"/>
    <xf numFmtId="0" fontId="1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0" xfId="0" applyFont="1" applyBorder="1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3" fillId="0" borderId="7" xfId="0" applyFont="1" applyFill="1" applyBorder="1" applyAlignment="1">
      <alignment horizontal="center" vertical="center" textRotation="90"/>
    </xf>
    <xf numFmtId="0" fontId="1" fillId="0" borderId="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textRotation="90"/>
    </xf>
    <xf numFmtId="0" fontId="3" fillId="0" borderId="21" xfId="0" applyFont="1" applyFill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 textRotation="90"/>
    </xf>
    <xf numFmtId="0" fontId="1" fillId="0" borderId="22" xfId="0" applyFont="1" applyBorder="1" applyAlignment="1">
      <alignment horizontal="center" vertical="center" wrapText="1"/>
    </xf>
    <xf numFmtId="164" fontId="10" fillId="2" borderId="29" xfId="0" applyNumberFormat="1" applyFont="1" applyFill="1" applyBorder="1"/>
    <xf numFmtId="164" fontId="10" fillId="2" borderId="40" xfId="0" applyNumberFormat="1" applyFont="1" applyFill="1" applyBorder="1"/>
    <xf numFmtId="2" fontId="10" fillId="0" borderId="40" xfId="0" applyNumberFormat="1" applyFont="1" applyBorder="1" applyAlignment="1">
      <alignment horizontal="center"/>
    </xf>
    <xf numFmtId="2" fontId="11" fillId="0" borderId="29" xfId="0" applyNumberFormat="1" applyFont="1" applyBorder="1"/>
    <xf numFmtId="2" fontId="11" fillId="0" borderId="30" xfId="0" applyNumberFormat="1" applyFont="1" applyBorder="1"/>
    <xf numFmtId="164" fontId="10" fillId="2" borderId="19" xfId="0" applyNumberFormat="1" applyFont="1" applyFill="1" applyBorder="1"/>
    <xf numFmtId="164" fontId="10" fillId="2" borderId="14" xfId="0" applyNumberFormat="1" applyFont="1" applyFill="1" applyBorder="1"/>
    <xf numFmtId="2" fontId="10" fillId="0" borderId="14" xfId="0" applyNumberFormat="1" applyFont="1" applyBorder="1" applyAlignment="1">
      <alignment horizontal="center"/>
    </xf>
    <xf numFmtId="2" fontId="11" fillId="0" borderId="19" xfId="0" applyNumberFormat="1" applyFont="1" applyBorder="1"/>
    <xf numFmtId="164" fontId="10" fillId="2" borderId="27" xfId="0" applyNumberFormat="1" applyFont="1" applyFill="1" applyBorder="1"/>
    <xf numFmtId="164" fontId="10" fillId="2" borderId="28" xfId="0" applyNumberFormat="1" applyFont="1" applyFill="1" applyBorder="1"/>
    <xf numFmtId="2" fontId="10" fillId="0" borderId="28" xfId="0" applyNumberFormat="1" applyFont="1" applyBorder="1" applyAlignment="1">
      <alignment horizontal="center"/>
    </xf>
    <xf numFmtId="2" fontId="11" fillId="0" borderId="27" xfId="0" applyNumberFormat="1" applyFont="1" applyBorder="1"/>
    <xf numFmtId="2" fontId="11" fillId="0" borderId="43" xfId="0" applyNumberFormat="1" applyFont="1" applyBorder="1"/>
    <xf numFmtId="165" fontId="11" fillId="2" borderId="12" xfId="0" applyNumberFormat="1" applyFont="1" applyFill="1" applyBorder="1"/>
    <xf numFmtId="165" fontId="11" fillId="2" borderId="41" xfId="0" applyNumberFormat="1" applyFont="1" applyFill="1" applyBorder="1"/>
    <xf numFmtId="2" fontId="11" fillId="0" borderId="41" xfId="0" applyNumberFormat="1" applyFont="1" applyBorder="1" applyAlignment="1">
      <alignment horizontal="center"/>
    </xf>
    <xf numFmtId="2" fontId="11" fillId="0" borderId="24" xfId="0" applyNumberFormat="1" applyFont="1" applyBorder="1"/>
    <xf numFmtId="2" fontId="11" fillId="0" borderId="46" xfId="0" applyNumberFormat="1" applyFont="1" applyBorder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8"/>
  <sheetViews>
    <sheetView tabSelected="1" topLeftCell="O4" workbookViewId="0">
      <selection activeCell="AL15" sqref="AL15"/>
    </sheetView>
  </sheetViews>
  <sheetFormatPr defaultRowHeight="15" x14ac:dyDescent="0.25"/>
  <cols>
    <col min="30" max="30" width="12.42578125" style="89" bestFit="1" customWidth="1"/>
    <col min="31" max="31" width="13.140625" style="5" customWidth="1"/>
    <col min="32" max="32" width="11.28515625" customWidth="1"/>
    <col min="33" max="33" width="16.7109375" customWidth="1"/>
    <col min="34" max="34" width="17.7109375" customWidth="1"/>
  </cols>
  <sheetData>
    <row r="1" spans="1:35" ht="18.75" x14ac:dyDescent="0.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4" t="s">
        <v>0</v>
      </c>
      <c r="S1" s="4"/>
      <c r="T1" s="4"/>
      <c r="U1" s="4"/>
      <c r="V1" s="4"/>
      <c r="W1" s="4"/>
      <c r="X1" s="4"/>
      <c r="Y1" s="4"/>
      <c r="Z1" s="4"/>
      <c r="AA1" s="4"/>
      <c r="AB1" s="4"/>
      <c r="AC1" s="1"/>
      <c r="AF1" s="1"/>
    </row>
    <row r="2" spans="1:35" ht="18.75" x14ac:dyDescent="0.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4" t="s">
        <v>1</v>
      </c>
      <c r="S2" s="4"/>
      <c r="T2" s="4"/>
      <c r="U2" s="4"/>
      <c r="V2" s="4"/>
      <c r="W2" s="4"/>
      <c r="X2" s="4"/>
      <c r="Y2" s="4"/>
      <c r="Z2" s="4"/>
      <c r="AA2" s="4"/>
      <c r="AB2" s="4"/>
      <c r="AC2" s="1"/>
      <c r="AF2" s="1"/>
    </row>
    <row r="3" spans="1:35" ht="15.75" x14ac:dyDescent="0.25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12"/>
      <c r="N3" s="12"/>
      <c r="O3" s="12"/>
      <c r="P3" s="12"/>
      <c r="Q3" s="5"/>
      <c r="R3" s="6" t="s">
        <v>2</v>
      </c>
      <c r="S3" s="6"/>
      <c r="T3" s="6"/>
      <c r="U3" s="6"/>
      <c r="V3" s="7"/>
      <c r="W3" s="7"/>
      <c r="X3" s="6"/>
      <c r="Y3" s="6"/>
      <c r="Z3" s="6"/>
      <c r="AA3" s="6"/>
      <c r="AB3" s="6"/>
      <c r="AC3" s="1"/>
      <c r="AD3" s="90"/>
      <c r="AE3" s="6"/>
      <c r="AF3" s="1"/>
    </row>
    <row r="4" spans="1:35" ht="16.5" thickBot="1" x14ac:dyDescent="0.3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12"/>
      <c r="N4" s="12"/>
      <c r="O4" s="12"/>
      <c r="P4" s="12"/>
      <c r="Q4" s="5"/>
      <c r="R4" s="6" t="s">
        <v>4</v>
      </c>
      <c r="S4" s="6"/>
      <c r="T4" s="6"/>
      <c r="U4" s="6"/>
      <c r="V4" s="7"/>
      <c r="W4" s="7"/>
      <c r="X4" s="6"/>
      <c r="Y4" s="6"/>
      <c r="Z4" s="6"/>
      <c r="AA4" s="6"/>
      <c r="AB4" s="6"/>
      <c r="AC4" s="1"/>
      <c r="AD4" s="90"/>
      <c r="AE4" s="6"/>
      <c r="AF4" s="1"/>
    </row>
    <row r="5" spans="1:35" ht="16.5" thickBot="1" x14ac:dyDescent="0.3">
      <c r="A5" s="12"/>
      <c r="B5" s="12"/>
      <c r="C5" s="12"/>
      <c r="D5" s="6"/>
      <c r="E5" s="6"/>
      <c r="F5" s="6"/>
      <c r="G5" s="6"/>
      <c r="H5" s="6"/>
      <c r="I5" s="6"/>
      <c r="J5" s="6"/>
      <c r="K5" s="6"/>
      <c r="L5" s="6"/>
      <c r="M5" s="12"/>
      <c r="N5" s="12"/>
      <c r="O5" s="12"/>
      <c r="P5" s="12"/>
      <c r="Q5" s="5"/>
      <c r="R5" s="12"/>
      <c r="S5" s="12"/>
      <c r="T5" s="12"/>
      <c r="U5" s="6"/>
      <c r="V5" s="7"/>
      <c r="W5" s="7"/>
      <c r="X5" s="6"/>
      <c r="Y5" s="6"/>
      <c r="Z5" s="6"/>
      <c r="AA5" s="6"/>
      <c r="AB5" s="6"/>
      <c r="AC5" s="1"/>
      <c r="AD5" s="94" t="s">
        <v>20</v>
      </c>
      <c r="AE5" s="104"/>
      <c r="AF5" s="95"/>
      <c r="AG5" s="98" t="s">
        <v>18</v>
      </c>
      <c r="AH5" s="95"/>
    </row>
    <row r="6" spans="1:35" ht="16.5" customHeight="1" thickBot="1" x14ac:dyDescent="0.3">
      <c r="A6" s="3" t="s">
        <v>5</v>
      </c>
      <c r="B6" s="69" t="s">
        <v>6</v>
      </c>
      <c r="C6" s="70"/>
      <c r="D6" s="70"/>
      <c r="E6" s="70"/>
      <c r="F6" s="71"/>
      <c r="G6" s="70" t="s">
        <v>7</v>
      </c>
      <c r="H6" s="70"/>
      <c r="I6" s="70"/>
      <c r="J6" s="70"/>
      <c r="K6" s="70"/>
      <c r="L6" s="69" t="s">
        <v>8</v>
      </c>
      <c r="M6" s="70"/>
      <c r="N6" s="70"/>
      <c r="O6" s="70"/>
      <c r="P6" s="71"/>
      <c r="Q6" s="5"/>
      <c r="R6" s="72" t="s">
        <v>5</v>
      </c>
      <c r="S6" s="70" t="s">
        <v>6</v>
      </c>
      <c r="T6" s="70"/>
      <c r="U6" s="70"/>
      <c r="V6" s="70"/>
      <c r="W6" s="71"/>
      <c r="X6" s="69" t="s">
        <v>7</v>
      </c>
      <c r="Y6" s="70"/>
      <c r="Z6" s="70"/>
      <c r="AA6" s="70"/>
      <c r="AB6" s="71"/>
      <c r="AC6" s="1"/>
      <c r="AD6" s="105" t="s">
        <v>16</v>
      </c>
      <c r="AE6" s="102"/>
      <c r="AF6" s="106" t="s">
        <v>17</v>
      </c>
      <c r="AG6" s="99" t="s">
        <v>16</v>
      </c>
      <c r="AH6" s="97" t="s">
        <v>15</v>
      </c>
    </row>
    <row r="7" spans="1:35" ht="15" customHeight="1" x14ac:dyDescent="0.25">
      <c r="A7" s="2"/>
      <c r="B7" s="75" t="s">
        <v>9</v>
      </c>
      <c r="C7" s="76" t="s">
        <v>10</v>
      </c>
      <c r="D7" s="77" t="s">
        <v>11</v>
      </c>
      <c r="E7" s="77" t="s">
        <v>12</v>
      </c>
      <c r="F7" s="78" t="s">
        <v>13</v>
      </c>
      <c r="G7" s="80" t="s">
        <v>9</v>
      </c>
      <c r="H7" s="76" t="s">
        <v>10</v>
      </c>
      <c r="I7" s="77" t="s">
        <v>11</v>
      </c>
      <c r="J7" s="77" t="s">
        <v>12</v>
      </c>
      <c r="K7" s="81" t="s">
        <v>13</v>
      </c>
      <c r="L7" s="75" t="s">
        <v>9</v>
      </c>
      <c r="M7" s="76" t="s">
        <v>10</v>
      </c>
      <c r="N7" s="77" t="s">
        <v>11</v>
      </c>
      <c r="O7" s="77" t="s">
        <v>12</v>
      </c>
      <c r="P7" s="79" t="s">
        <v>13</v>
      </c>
      <c r="Q7" s="5"/>
      <c r="R7" s="73"/>
      <c r="S7" s="82" t="s">
        <v>9</v>
      </c>
      <c r="T7" s="83" t="s">
        <v>10</v>
      </c>
      <c r="U7" s="84" t="s">
        <v>11</v>
      </c>
      <c r="V7" s="85" t="s">
        <v>12</v>
      </c>
      <c r="W7" s="87" t="s">
        <v>13</v>
      </c>
      <c r="X7" s="75" t="s">
        <v>9</v>
      </c>
      <c r="Y7" s="76" t="s">
        <v>10</v>
      </c>
      <c r="Z7" s="77" t="s">
        <v>11</v>
      </c>
      <c r="AA7" s="77" t="s">
        <v>12</v>
      </c>
      <c r="AB7" s="79" t="s">
        <v>13</v>
      </c>
      <c r="AC7" s="1"/>
      <c r="AD7" s="107" t="s">
        <v>12</v>
      </c>
      <c r="AE7" s="103" t="s">
        <v>13</v>
      </c>
      <c r="AF7" s="106"/>
      <c r="AG7" s="100" t="s">
        <v>19</v>
      </c>
      <c r="AH7" s="93" t="s">
        <v>19</v>
      </c>
    </row>
    <row r="8" spans="1:35" x14ac:dyDescent="0.25">
      <c r="A8" s="2"/>
      <c r="B8" s="75"/>
      <c r="C8" s="76"/>
      <c r="D8" s="77"/>
      <c r="E8" s="77"/>
      <c r="F8" s="79"/>
      <c r="G8" s="80"/>
      <c r="H8" s="76"/>
      <c r="I8" s="77"/>
      <c r="J8" s="77"/>
      <c r="K8" s="81"/>
      <c r="L8" s="75"/>
      <c r="M8" s="76"/>
      <c r="N8" s="77"/>
      <c r="O8" s="77"/>
      <c r="P8" s="79"/>
      <c r="Q8" s="5"/>
      <c r="R8" s="73"/>
      <c r="S8" s="80"/>
      <c r="T8" s="76"/>
      <c r="U8" s="77"/>
      <c r="V8" s="86"/>
      <c r="W8" s="88"/>
      <c r="X8" s="75"/>
      <c r="Y8" s="76"/>
      <c r="Z8" s="77"/>
      <c r="AA8" s="77"/>
      <c r="AB8" s="79"/>
      <c r="AC8" s="1"/>
      <c r="AD8" s="107"/>
      <c r="AE8" s="103"/>
      <c r="AF8" s="106"/>
      <c r="AG8" s="100"/>
      <c r="AH8" s="93"/>
    </row>
    <row r="9" spans="1:35" ht="23.25" customHeight="1" thickBot="1" x14ac:dyDescent="0.3">
      <c r="A9" s="68"/>
      <c r="B9" s="75"/>
      <c r="C9" s="76"/>
      <c r="D9" s="77"/>
      <c r="E9" s="77"/>
      <c r="F9" s="79"/>
      <c r="G9" s="80"/>
      <c r="H9" s="76"/>
      <c r="I9" s="77"/>
      <c r="J9" s="77"/>
      <c r="K9" s="81"/>
      <c r="L9" s="75"/>
      <c r="M9" s="76"/>
      <c r="N9" s="77"/>
      <c r="O9" s="77"/>
      <c r="P9" s="79"/>
      <c r="Q9" s="5"/>
      <c r="R9" s="74"/>
      <c r="S9" s="80"/>
      <c r="T9" s="76"/>
      <c r="U9" s="77"/>
      <c r="V9" s="86"/>
      <c r="W9" s="88"/>
      <c r="X9" s="75"/>
      <c r="Y9" s="76"/>
      <c r="Z9" s="77"/>
      <c r="AA9" s="77"/>
      <c r="AB9" s="79"/>
      <c r="AC9" s="1"/>
      <c r="AD9" s="108"/>
      <c r="AE9" s="109"/>
      <c r="AF9" s="110"/>
      <c r="AG9" s="101"/>
      <c r="AH9" s="96"/>
    </row>
    <row r="10" spans="1:35" ht="17.25" x14ac:dyDescent="0.25">
      <c r="A10" s="8">
        <v>0</v>
      </c>
      <c r="B10" s="45">
        <v>6.32</v>
      </c>
      <c r="C10" s="46">
        <v>7</v>
      </c>
      <c r="D10" s="46">
        <v>440</v>
      </c>
      <c r="E10" s="36">
        <v>4.4351999999998952</v>
      </c>
      <c r="F10" s="47">
        <v>0.76800000000000002</v>
      </c>
      <c r="G10" s="48">
        <v>6.34</v>
      </c>
      <c r="H10" s="46">
        <v>4</v>
      </c>
      <c r="I10" s="46">
        <v>630</v>
      </c>
      <c r="J10" s="49">
        <v>6.3639999999999999</v>
      </c>
      <c r="K10" s="47">
        <v>2.1551999999999998</v>
      </c>
      <c r="L10" s="50">
        <v>6.5</v>
      </c>
      <c r="M10" s="46">
        <v>4</v>
      </c>
      <c r="N10" s="46">
        <v>450</v>
      </c>
      <c r="O10" s="49">
        <v>2.9988000000000001</v>
      </c>
      <c r="P10" s="47">
        <v>2.58</v>
      </c>
      <c r="Q10" s="51"/>
      <c r="R10" s="52">
        <v>0</v>
      </c>
      <c r="S10" s="53">
        <v>6.5</v>
      </c>
      <c r="T10" s="16">
        <v>8</v>
      </c>
      <c r="U10" s="46">
        <v>180</v>
      </c>
      <c r="V10" s="17">
        <v>2.0339999999999998</v>
      </c>
      <c r="W10" s="18">
        <v>0.76559999999999995</v>
      </c>
      <c r="X10" s="54">
        <v>6.32</v>
      </c>
      <c r="Y10" s="16">
        <v>9</v>
      </c>
      <c r="Z10" s="16">
        <v>204.96691295610145</v>
      </c>
      <c r="AA10" s="17">
        <v>2.0370400000000002</v>
      </c>
      <c r="AB10" s="18">
        <v>0.98039999999999994</v>
      </c>
      <c r="AC10" s="1"/>
      <c r="AD10" s="111">
        <f>E10+J10+O10+V10+AA10</f>
        <v>17.869039999999895</v>
      </c>
      <c r="AE10" s="112">
        <f>F10+K10+P10+W10+AB10</f>
        <v>7.2492000000000001</v>
      </c>
      <c r="AF10" s="113">
        <v>8.1396000000000015</v>
      </c>
      <c r="AG10" s="114">
        <v>21.022399999999877</v>
      </c>
      <c r="AH10" s="115">
        <v>20.39172799999988</v>
      </c>
      <c r="AI10" s="92"/>
    </row>
    <row r="11" spans="1:35" ht="17.25" x14ac:dyDescent="0.25">
      <c r="A11" s="9">
        <v>1</v>
      </c>
      <c r="B11" s="38">
        <v>6.3</v>
      </c>
      <c r="C11" s="39">
        <v>7</v>
      </c>
      <c r="D11" s="39">
        <v>400</v>
      </c>
      <c r="E11" s="37">
        <v>4.017599999995582</v>
      </c>
      <c r="F11" s="40">
        <v>0.73920000000000008</v>
      </c>
      <c r="G11" s="41">
        <v>6.3</v>
      </c>
      <c r="H11" s="39">
        <v>4</v>
      </c>
      <c r="I11" s="39">
        <v>580</v>
      </c>
      <c r="J11" s="55">
        <v>6.0815999999999999</v>
      </c>
      <c r="K11" s="40">
        <v>2.1983999999999999</v>
      </c>
      <c r="L11" s="42">
        <v>6.35</v>
      </c>
      <c r="M11" s="39">
        <v>4</v>
      </c>
      <c r="N11" s="39">
        <v>500</v>
      </c>
      <c r="O11" s="55">
        <v>2.2360000000000002</v>
      </c>
      <c r="P11" s="40">
        <v>1.595</v>
      </c>
      <c r="Q11" s="51"/>
      <c r="R11" s="56">
        <v>1</v>
      </c>
      <c r="S11" s="43">
        <v>6.51</v>
      </c>
      <c r="T11" s="19">
        <v>8</v>
      </c>
      <c r="U11" s="39">
        <v>170</v>
      </c>
      <c r="V11" s="20">
        <v>1.83</v>
      </c>
      <c r="W11" s="21">
        <v>0.76</v>
      </c>
      <c r="X11" s="57">
        <v>6.32</v>
      </c>
      <c r="Y11" s="22">
        <v>9</v>
      </c>
      <c r="Z11" s="19">
        <v>188.44516084489362</v>
      </c>
      <c r="AA11" s="20">
        <v>1.9117600000000001</v>
      </c>
      <c r="AB11" s="21">
        <v>0.99120000000000008</v>
      </c>
      <c r="AC11" s="1"/>
      <c r="AD11" s="116">
        <f t="shared" ref="AD11:AD33" si="0">E11+J11+O11+V11+AA11</f>
        <v>16.076959999995584</v>
      </c>
      <c r="AE11" s="117">
        <f t="shared" ref="AE11:AE33" si="1">F11+K11+P11+W11+AB11</f>
        <v>6.2837999999999994</v>
      </c>
      <c r="AF11" s="118">
        <v>16.068279999999998</v>
      </c>
      <c r="AG11" s="119">
        <v>18.9140705882301</v>
      </c>
      <c r="AH11" s="115">
        <v>18.346648470583197</v>
      </c>
      <c r="AI11" s="92"/>
    </row>
    <row r="12" spans="1:35" ht="17.25" x14ac:dyDescent="0.25">
      <c r="A12" s="9">
        <v>2</v>
      </c>
      <c r="B12" s="38">
        <v>6.3</v>
      </c>
      <c r="C12" s="39">
        <v>7</v>
      </c>
      <c r="D12" s="39">
        <v>350</v>
      </c>
      <c r="E12" s="37">
        <v>3.7487999999975727</v>
      </c>
      <c r="F12" s="40">
        <v>0.78239999999999998</v>
      </c>
      <c r="G12" s="41">
        <v>6.3</v>
      </c>
      <c r="H12" s="39">
        <v>4</v>
      </c>
      <c r="I12" s="39">
        <v>580</v>
      </c>
      <c r="J12" s="55">
        <v>5.9295999999999998</v>
      </c>
      <c r="K12" s="40">
        <v>2.2464</v>
      </c>
      <c r="L12" s="42">
        <v>6.6</v>
      </c>
      <c r="M12" s="39">
        <v>4</v>
      </c>
      <c r="N12" s="39">
        <v>0</v>
      </c>
      <c r="O12" s="55">
        <v>0.14759999999999998</v>
      </c>
      <c r="P12" s="40">
        <v>0.14899999999999999</v>
      </c>
      <c r="Q12" s="51"/>
      <c r="R12" s="56">
        <v>2</v>
      </c>
      <c r="S12" s="43">
        <v>6.52</v>
      </c>
      <c r="T12" s="19">
        <v>8</v>
      </c>
      <c r="U12" s="39">
        <v>160</v>
      </c>
      <c r="V12" s="20">
        <v>1.7327999999999999</v>
      </c>
      <c r="W12" s="21">
        <v>0.75</v>
      </c>
      <c r="X12" s="57">
        <v>6.32</v>
      </c>
      <c r="Y12" s="19">
        <v>9</v>
      </c>
      <c r="Z12" s="19">
        <v>178.72648313241845</v>
      </c>
      <c r="AA12" s="20">
        <v>1.8913599999999999</v>
      </c>
      <c r="AB12" s="21">
        <v>0.99</v>
      </c>
      <c r="AC12" s="1"/>
      <c r="AD12" s="116">
        <f t="shared" si="0"/>
        <v>13.450159999997574</v>
      </c>
      <c r="AE12" s="117">
        <f t="shared" si="1"/>
        <v>4.9177999999999997</v>
      </c>
      <c r="AF12" s="118">
        <v>13.441850000000001</v>
      </c>
      <c r="AG12" s="119">
        <v>15.82371764705597</v>
      </c>
      <c r="AH12" s="115">
        <v>15.34900611764429</v>
      </c>
      <c r="AI12" s="92"/>
    </row>
    <row r="13" spans="1:35" ht="17.25" x14ac:dyDescent="0.25">
      <c r="A13" s="9">
        <v>3</v>
      </c>
      <c r="B13" s="38">
        <v>6.3</v>
      </c>
      <c r="C13" s="39">
        <v>7</v>
      </c>
      <c r="D13" s="39">
        <v>320</v>
      </c>
      <c r="E13" s="37">
        <v>3.5327999999972235</v>
      </c>
      <c r="F13" s="40">
        <v>0.76800000000000002</v>
      </c>
      <c r="G13" s="41">
        <v>6.4</v>
      </c>
      <c r="H13" s="39">
        <v>4</v>
      </c>
      <c r="I13" s="39">
        <v>560</v>
      </c>
      <c r="J13" s="55">
        <v>5.6950000000000003</v>
      </c>
      <c r="K13" s="40">
        <v>2.2368000000000001</v>
      </c>
      <c r="L13" s="42">
        <v>6.8</v>
      </c>
      <c r="M13" s="39">
        <v>4</v>
      </c>
      <c r="N13" s="39">
        <v>0</v>
      </c>
      <c r="O13" s="55">
        <v>0</v>
      </c>
      <c r="P13" s="40">
        <v>0</v>
      </c>
      <c r="Q13" s="51"/>
      <c r="R13" s="56">
        <v>3</v>
      </c>
      <c r="S13" s="43">
        <v>6.54</v>
      </c>
      <c r="T13" s="19">
        <v>8</v>
      </c>
      <c r="U13" s="39">
        <v>145</v>
      </c>
      <c r="V13" s="20">
        <v>1.6476000000000002</v>
      </c>
      <c r="W13" s="21">
        <v>0.73419999999999996</v>
      </c>
      <c r="X13" s="57">
        <v>6.32</v>
      </c>
      <c r="Y13" s="22">
        <v>9</v>
      </c>
      <c r="Z13" s="19">
        <v>172.99246328205814</v>
      </c>
      <c r="AA13" s="20">
        <v>1.9365899999999998</v>
      </c>
      <c r="AB13" s="21">
        <v>0.99960000000000004</v>
      </c>
      <c r="AC13" s="1"/>
      <c r="AD13" s="116">
        <f t="shared" si="0"/>
        <v>12.811989999997223</v>
      </c>
      <c r="AE13" s="117">
        <f t="shared" si="1"/>
        <v>4.7385999999999999</v>
      </c>
      <c r="AF13" s="118">
        <v>12.80414</v>
      </c>
      <c r="AG13" s="119">
        <v>15.072929411761439</v>
      </c>
      <c r="AH13" s="115">
        <v>14.620741529408596</v>
      </c>
      <c r="AI13" s="92"/>
    </row>
    <row r="14" spans="1:35" ht="17.25" x14ac:dyDescent="0.25">
      <c r="A14" s="9">
        <v>4</v>
      </c>
      <c r="B14" s="38">
        <v>6.3</v>
      </c>
      <c r="C14" s="39">
        <v>7</v>
      </c>
      <c r="D14" s="39">
        <v>320</v>
      </c>
      <c r="E14" s="37">
        <v>3.3235999999960768</v>
      </c>
      <c r="F14" s="40">
        <v>0.72</v>
      </c>
      <c r="G14" s="41">
        <v>6.4</v>
      </c>
      <c r="H14" s="39">
        <v>4</v>
      </c>
      <c r="I14" s="39">
        <v>540</v>
      </c>
      <c r="J14" s="55">
        <v>5.4328000000000003</v>
      </c>
      <c r="K14" s="40">
        <v>2.0956600000000001</v>
      </c>
      <c r="L14" s="42">
        <v>6.6</v>
      </c>
      <c r="M14" s="39">
        <v>4</v>
      </c>
      <c r="N14" s="39">
        <v>0</v>
      </c>
      <c r="O14" s="55">
        <v>0</v>
      </c>
      <c r="P14" s="40">
        <v>0</v>
      </c>
      <c r="Q14" s="51"/>
      <c r="R14" s="56">
        <v>4</v>
      </c>
      <c r="S14" s="43">
        <v>6.52</v>
      </c>
      <c r="T14" s="19">
        <v>8</v>
      </c>
      <c r="U14" s="39">
        <v>140</v>
      </c>
      <c r="V14" s="20">
        <v>1.5708</v>
      </c>
      <c r="W14" s="21">
        <v>0.68400000000000005</v>
      </c>
      <c r="X14" s="57">
        <v>6.32</v>
      </c>
      <c r="Y14" s="19">
        <v>9</v>
      </c>
      <c r="Z14" s="19">
        <v>169.59092608269182</v>
      </c>
      <c r="AA14" s="20">
        <v>1.8571500000000001</v>
      </c>
      <c r="AB14" s="21">
        <v>0.99480000000000002</v>
      </c>
      <c r="AC14" s="1"/>
      <c r="AD14" s="116">
        <f t="shared" si="0"/>
        <v>12.184349999996078</v>
      </c>
      <c r="AE14" s="117">
        <f t="shared" si="1"/>
        <v>4.4944600000000001</v>
      </c>
      <c r="AF14" s="118">
        <v>12.180219999999997</v>
      </c>
      <c r="AG14" s="119">
        <v>14.334529411760093</v>
      </c>
      <c r="AH14" s="115">
        <v>13.90449352940729</v>
      </c>
      <c r="AI14" s="92"/>
    </row>
    <row r="15" spans="1:35" ht="17.25" x14ac:dyDescent="0.25">
      <c r="A15" s="9">
        <v>5</v>
      </c>
      <c r="B15" s="38">
        <v>6.3</v>
      </c>
      <c r="C15" s="39">
        <v>7</v>
      </c>
      <c r="D15" s="39">
        <v>320</v>
      </c>
      <c r="E15" s="37">
        <v>3.1632000000026892</v>
      </c>
      <c r="F15" s="40">
        <v>0.66720000000000002</v>
      </c>
      <c r="G15" s="41">
        <v>6.3</v>
      </c>
      <c r="H15" s="39">
        <v>4</v>
      </c>
      <c r="I15" s="39">
        <v>540</v>
      </c>
      <c r="J15" s="55">
        <v>5.6074000000000002</v>
      </c>
      <c r="K15" s="40">
        <v>2.0883600000000002</v>
      </c>
      <c r="L15" s="42">
        <v>6.6</v>
      </c>
      <c r="M15" s="39">
        <v>4</v>
      </c>
      <c r="N15" s="39">
        <v>200</v>
      </c>
      <c r="O15" s="55">
        <v>1.2989999999999999</v>
      </c>
      <c r="P15" s="40">
        <v>1.1568000000000001</v>
      </c>
      <c r="Q15" s="51"/>
      <c r="R15" s="56">
        <v>5</v>
      </c>
      <c r="S15" s="43">
        <v>6.5</v>
      </c>
      <c r="T15" s="19">
        <v>8</v>
      </c>
      <c r="U15" s="39">
        <v>155</v>
      </c>
      <c r="V15" s="20">
        <v>1.6632</v>
      </c>
      <c r="W15" s="21">
        <v>0.6744</v>
      </c>
      <c r="X15" s="57">
        <v>6.32</v>
      </c>
      <c r="Y15" s="22">
        <v>9</v>
      </c>
      <c r="Z15" s="19">
        <v>168.91061864281852</v>
      </c>
      <c r="AA15" s="20">
        <v>1.8308599999999999</v>
      </c>
      <c r="AB15" s="21">
        <v>0.97199999999999998</v>
      </c>
      <c r="AC15" s="1"/>
      <c r="AD15" s="116">
        <f t="shared" si="0"/>
        <v>13.563660000002688</v>
      </c>
      <c r="AE15" s="117">
        <f t="shared" si="1"/>
        <v>5.5587599999999995</v>
      </c>
      <c r="AF15" s="118">
        <v>13.536460000000003</v>
      </c>
      <c r="AG15" s="119">
        <v>15.957247058826692</v>
      </c>
      <c r="AH15" s="115">
        <v>15.47852964706189</v>
      </c>
      <c r="AI15" s="92"/>
    </row>
    <row r="16" spans="1:35" ht="17.25" x14ac:dyDescent="0.25">
      <c r="A16" s="9">
        <v>6</v>
      </c>
      <c r="B16" s="38">
        <v>6.3</v>
      </c>
      <c r="C16" s="39">
        <v>7</v>
      </c>
      <c r="D16" s="39">
        <v>280</v>
      </c>
      <c r="E16" s="37">
        <v>3.355199999998149</v>
      </c>
      <c r="F16" s="40">
        <v>0.75839999999999996</v>
      </c>
      <c r="G16" s="41">
        <v>6.3</v>
      </c>
      <c r="H16" s="39">
        <v>4</v>
      </c>
      <c r="I16" s="39">
        <v>570</v>
      </c>
      <c r="J16" s="55">
        <v>6.1196000000000002</v>
      </c>
      <c r="K16" s="40">
        <v>2.0699999999999998</v>
      </c>
      <c r="L16" s="42">
        <v>6.5</v>
      </c>
      <c r="M16" s="39">
        <v>4</v>
      </c>
      <c r="N16" s="39">
        <v>300</v>
      </c>
      <c r="O16" s="55">
        <v>2.9540000000000002</v>
      </c>
      <c r="P16" s="40">
        <v>2.0884</v>
      </c>
      <c r="Q16" s="51"/>
      <c r="R16" s="56">
        <v>6</v>
      </c>
      <c r="S16" s="43">
        <v>6.47</v>
      </c>
      <c r="T16" s="19">
        <v>8</v>
      </c>
      <c r="U16" s="39">
        <v>170</v>
      </c>
      <c r="V16" s="20">
        <v>1.8336000000000001</v>
      </c>
      <c r="W16" s="21">
        <v>0.67600000000000005</v>
      </c>
      <c r="X16" s="57">
        <v>6.32</v>
      </c>
      <c r="Y16" s="19">
        <v>9</v>
      </c>
      <c r="Z16" s="19">
        <v>186.59861207952335</v>
      </c>
      <c r="AA16" s="20">
        <v>2.1118999999999999</v>
      </c>
      <c r="AB16" s="21">
        <v>0.99120000000000008</v>
      </c>
      <c r="AC16" s="1"/>
      <c r="AD16" s="116">
        <f t="shared" si="0"/>
        <v>16.374299999998151</v>
      </c>
      <c r="AE16" s="117">
        <f t="shared" si="1"/>
        <v>6.5840000000000005</v>
      </c>
      <c r="AF16" s="118">
        <v>16.36458</v>
      </c>
      <c r="AG16" s="119">
        <v>19.263882352939</v>
      </c>
      <c r="AH16" s="115">
        <v>18.685965882350828</v>
      </c>
      <c r="AI16" s="92"/>
    </row>
    <row r="17" spans="1:35" ht="17.25" x14ac:dyDescent="0.25">
      <c r="A17" s="9">
        <v>7</v>
      </c>
      <c r="B17" s="38">
        <v>6.3</v>
      </c>
      <c r="C17" s="39">
        <v>7</v>
      </c>
      <c r="D17" s="39">
        <v>330</v>
      </c>
      <c r="E17" s="37">
        <v>3.7844000000004598</v>
      </c>
      <c r="F17" s="40">
        <v>0.79680000000000006</v>
      </c>
      <c r="G17" s="41">
        <v>6.3</v>
      </c>
      <c r="H17" s="39">
        <v>5</v>
      </c>
      <c r="I17" s="39">
        <v>630</v>
      </c>
      <c r="J17" s="55">
        <v>7.0069999999999997</v>
      </c>
      <c r="K17" s="40">
        <v>2.0011999999999999</v>
      </c>
      <c r="L17" s="42">
        <v>6.4</v>
      </c>
      <c r="M17" s="39">
        <v>4</v>
      </c>
      <c r="N17" s="39">
        <v>500</v>
      </c>
      <c r="O17" s="55">
        <v>1.0229999999999999</v>
      </c>
      <c r="P17" s="40">
        <v>0.66800000000000004</v>
      </c>
      <c r="Q17" s="51"/>
      <c r="R17" s="56">
        <v>7</v>
      </c>
      <c r="S17" s="43">
        <v>6.43</v>
      </c>
      <c r="T17" s="19">
        <v>8</v>
      </c>
      <c r="U17" s="39">
        <v>190</v>
      </c>
      <c r="V17" s="20">
        <v>2.0651999999999999</v>
      </c>
      <c r="W17" s="21">
        <v>0.68600000000000005</v>
      </c>
      <c r="X17" s="57">
        <v>6.28</v>
      </c>
      <c r="Y17" s="22">
        <v>9</v>
      </c>
      <c r="Z17" s="19">
        <v>221.82355708275185</v>
      </c>
      <c r="AA17" s="20">
        <v>2.3776999999999999</v>
      </c>
      <c r="AB17" s="21">
        <v>1.0332000000000001</v>
      </c>
      <c r="AC17" s="1"/>
      <c r="AD17" s="116">
        <f t="shared" si="0"/>
        <v>16.257300000000459</v>
      </c>
      <c r="AE17" s="117">
        <f t="shared" si="1"/>
        <v>5.1852</v>
      </c>
      <c r="AF17" s="118">
        <v>16.249459999999996</v>
      </c>
      <c r="AG17" s="119">
        <v>19.126235294118189</v>
      </c>
      <c r="AH17" s="115">
        <v>18.552448235294644</v>
      </c>
      <c r="AI17" s="92"/>
    </row>
    <row r="18" spans="1:35" ht="17.25" x14ac:dyDescent="0.25">
      <c r="A18" s="9">
        <v>8</v>
      </c>
      <c r="B18" s="38">
        <v>6.35</v>
      </c>
      <c r="C18" s="39">
        <v>8</v>
      </c>
      <c r="D18" s="39">
        <v>405</v>
      </c>
      <c r="E18" s="37">
        <v>4.3699999999953434</v>
      </c>
      <c r="F18" s="40">
        <v>1.1088</v>
      </c>
      <c r="G18" s="41">
        <v>6.36</v>
      </c>
      <c r="H18" s="39">
        <v>5</v>
      </c>
      <c r="I18" s="39">
        <v>770</v>
      </c>
      <c r="J18" s="55">
        <v>8.2940000000000005</v>
      </c>
      <c r="K18" s="40">
        <v>2.5156000000000001</v>
      </c>
      <c r="L18" s="42">
        <v>6.4</v>
      </c>
      <c r="M18" s="39">
        <v>4</v>
      </c>
      <c r="N18" s="39">
        <v>0</v>
      </c>
      <c r="O18" s="55">
        <v>0</v>
      </c>
      <c r="P18" s="40">
        <v>0</v>
      </c>
      <c r="Q18" s="51"/>
      <c r="R18" s="56">
        <v>8</v>
      </c>
      <c r="S18" s="43">
        <v>6.35</v>
      </c>
      <c r="T18" s="19">
        <v>8</v>
      </c>
      <c r="U18" s="39">
        <v>210</v>
      </c>
      <c r="V18" s="20">
        <v>2.3292000000000002</v>
      </c>
      <c r="W18" s="21">
        <v>0.67400000000000004</v>
      </c>
      <c r="X18" s="57">
        <v>6.23</v>
      </c>
      <c r="Y18" s="19">
        <v>9</v>
      </c>
      <c r="Z18" s="19">
        <v>260.53594094587027</v>
      </c>
      <c r="AA18" s="20">
        <v>2.6925799999999995</v>
      </c>
      <c r="AB18" s="21">
        <v>1.0404</v>
      </c>
      <c r="AC18" s="1"/>
      <c r="AD18" s="116">
        <f t="shared" si="0"/>
        <v>17.685779999995344</v>
      </c>
      <c r="AE18" s="117">
        <f t="shared" si="1"/>
        <v>5.3388</v>
      </c>
      <c r="AF18" s="118">
        <v>17.680880000000002</v>
      </c>
      <c r="AG18" s="119">
        <v>20.806799999994521</v>
      </c>
      <c r="AH18" s="115">
        <v>20.182595999994685</v>
      </c>
      <c r="AI18" s="92"/>
    </row>
    <row r="19" spans="1:35" ht="17.25" x14ac:dyDescent="0.25">
      <c r="A19" s="9">
        <v>9</v>
      </c>
      <c r="B19" s="38">
        <v>6.36</v>
      </c>
      <c r="C19" s="39">
        <v>9</v>
      </c>
      <c r="D19" s="39">
        <v>446</v>
      </c>
      <c r="E19" s="37">
        <v>5.0879999999997381</v>
      </c>
      <c r="F19" s="40">
        <v>1.3728</v>
      </c>
      <c r="G19" s="41">
        <v>6.3</v>
      </c>
      <c r="H19" s="39">
        <v>6</v>
      </c>
      <c r="I19" s="39">
        <v>832</v>
      </c>
      <c r="J19" s="55">
        <v>9.1996000000000002</v>
      </c>
      <c r="K19" s="40">
        <v>2.5596000000000001</v>
      </c>
      <c r="L19" s="42">
        <v>6.4</v>
      </c>
      <c r="M19" s="39">
        <v>4</v>
      </c>
      <c r="N19" s="39">
        <v>0</v>
      </c>
      <c r="O19" s="55">
        <v>0</v>
      </c>
      <c r="P19" s="40">
        <v>0</v>
      </c>
      <c r="Q19" s="51"/>
      <c r="R19" s="56">
        <v>9</v>
      </c>
      <c r="S19" s="43">
        <v>6.3</v>
      </c>
      <c r="T19" s="19">
        <v>8</v>
      </c>
      <c r="U19" s="39">
        <v>230</v>
      </c>
      <c r="V19" s="20">
        <v>2.5019999999999998</v>
      </c>
      <c r="W19" s="21">
        <v>0.7</v>
      </c>
      <c r="X19" s="57">
        <v>6.19</v>
      </c>
      <c r="Y19" s="22">
        <v>9</v>
      </c>
      <c r="Z19" s="19">
        <v>288.25692298862555</v>
      </c>
      <c r="AA19" s="20">
        <v>2.8784500000000004</v>
      </c>
      <c r="AB19" s="21">
        <v>1.0236000000000001</v>
      </c>
      <c r="AC19" s="1"/>
      <c r="AD19" s="116">
        <f t="shared" si="0"/>
        <v>19.668049999999738</v>
      </c>
      <c r="AE19" s="117">
        <f t="shared" si="1"/>
        <v>5.6560000000000006</v>
      </c>
      <c r="AF19" s="118">
        <v>19.656200000000005</v>
      </c>
      <c r="AG19" s="119">
        <v>23.138882352940868</v>
      </c>
      <c r="AH19" s="115">
        <v>22.444715882352643</v>
      </c>
      <c r="AI19" s="92"/>
    </row>
    <row r="20" spans="1:35" ht="17.25" x14ac:dyDescent="0.25">
      <c r="A20" s="9">
        <v>10</v>
      </c>
      <c r="B20" s="38">
        <v>6.3</v>
      </c>
      <c r="C20" s="39">
        <v>9</v>
      </c>
      <c r="D20" s="39">
        <v>505</v>
      </c>
      <c r="E20" s="37">
        <v>5.3954000000012456</v>
      </c>
      <c r="F20" s="40">
        <v>1.3968</v>
      </c>
      <c r="G20" s="41">
        <v>6.26</v>
      </c>
      <c r="H20" s="39">
        <v>6</v>
      </c>
      <c r="I20" s="39">
        <v>916</v>
      </c>
      <c r="J20" s="55">
        <v>9.9269599999999993</v>
      </c>
      <c r="K20" s="40">
        <v>3.0632000000000001</v>
      </c>
      <c r="L20" s="42">
        <v>6.3</v>
      </c>
      <c r="M20" s="39">
        <v>4</v>
      </c>
      <c r="N20" s="39">
        <v>0</v>
      </c>
      <c r="O20" s="55">
        <v>0</v>
      </c>
      <c r="P20" s="40">
        <v>0</v>
      </c>
      <c r="Q20" s="51"/>
      <c r="R20" s="56">
        <v>10</v>
      </c>
      <c r="S20" s="43">
        <v>6.26</v>
      </c>
      <c r="T20" s="19">
        <v>8</v>
      </c>
      <c r="U20" s="39">
        <v>240</v>
      </c>
      <c r="V20" s="20">
        <v>2.5979999999999999</v>
      </c>
      <c r="W20" s="21">
        <v>0.7</v>
      </c>
      <c r="X20" s="57">
        <v>6.18</v>
      </c>
      <c r="Y20" s="19">
        <v>9</v>
      </c>
      <c r="Z20" s="19">
        <v>313.63009602193483</v>
      </c>
      <c r="AA20" s="20">
        <v>2.8872100000000001</v>
      </c>
      <c r="AB20" s="21">
        <v>0.98399999999999999</v>
      </c>
      <c r="AC20" s="1"/>
      <c r="AD20" s="116">
        <f t="shared" si="0"/>
        <v>20.807570000001245</v>
      </c>
      <c r="AE20" s="117">
        <f t="shared" si="1"/>
        <v>6.1440000000000001</v>
      </c>
      <c r="AF20" s="118">
        <v>20.796799999999998</v>
      </c>
      <c r="AG20" s="119">
        <v>24.479494117648525</v>
      </c>
      <c r="AH20" s="115">
        <v>23.745109294119068</v>
      </c>
      <c r="AI20" s="92"/>
    </row>
    <row r="21" spans="1:35" ht="17.25" x14ac:dyDescent="0.25">
      <c r="A21" s="9">
        <v>11</v>
      </c>
      <c r="B21" s="38">
        <v>6.28</v>
      </c>
      <c r="C21" s="39">
        <v>9</v>
      </c>
      <c r="D21" s="39">
        <v>530</v>
      </c>
      <c r="E21" s="37">
        <v>5.691000000002532</v>
      </c>
      <c r="F21" s="40">
        <v>1.6224000000000001</v>
      </c>
      <c r="G21" s="41">
        <v>6.39</v>
      </c>
      <c r="H21" s="39">
        <v>5</v>
      </c>
      <c r="I21" s="39">
        <v>950</v>
      </c>
      <c r="J21" s="55">
        <v>10.151199999999999</v>
      </c>
      <c r="K21" s="40">
        <v>3.0872000000000002</v>
      </c>
      <c r="L21" s="42">
        <v>6.3</v>
      </c>
      <c r="M21" s="39">
        <v>4</v>
      </c>
      <c r="N21" s="39">
        <v>0</v>
      </c>
      <c r="O21" s="55">
        <v>0</v>
      </c>
      <c r="P21" s="40">
        <v>0</v>
      </c>
      <c r="Q21" s="51"/>
      <c r="R21" s="56">
        <v>11</v>
      </c>
      <c r="S21" s="43">
        <v>6.29</v>
      </c>
      <c r="T21" s="19">
        <v>8</v>
      </c>
      <c r="U21" s="39">
        <v>250</v>
      </c>
      <c r="V21" s="20">
        <v>2.6892000000000005</v>
      </c>
      <c r="W21" s="21">
        <v>0.72299999999999998</v>
      </c>
      <c r="X21" s="57">
        <v>6.18</v>
      </c>
      <c r="Y21" s="22">
        <v>9</v>
      </c>
      <c r="Z21" s="19">
        <v>314.86251242156465</v>
      </c>
      <c r="AA21" s="20">
        <v>2.97133</v>
      </c>
      <c r="AB21" s="21">
        <v>0.99480000000000002</v>
      </c>
      <c r="AC21" s="1"/>
      <c r="AD21" s="116">
        <f t="shared" si="0"/>
        <v>21.502730000002529</v>
      </c>
      <c r="AE21" s="117">
        <f t="shared" si="1"/>
        <v>6.4273999999999996</v>
      </c>
      <c r="AF21" s="118">
        <v>21.487059999999996</v>
      </c>
      <c r="AG21" s="119">
        <v>25.297329411767681</v>
      </c>
      <c r="AH21" s="115">
        <v>24.53840952941465</v>
      </c>
      <c r="AI21" s="92"/>
    </row>
    <row r="22" spans="1:35" ht="17.25" x14ac:dyDescent="0.25">
      <c r="A22" s="9">
        <v>12</v>
      </c>
      <c r="B22" s="38">
        <v>6.33</v>
      </c>
      <c r="C22" s="39">
        <v>9</v>
      </c>
      <c r="D22" s="39">
        <v>525</v>
      </c>
      <c r="E22" s="37">
        <v>5.4547999999958847</v>
      </c>
      <c r="F22" s="40">
        <v>1.3056000000000001</v>
      </c>
      <c r="G22" s="41">
        <v>6.43</v>
      </c>
      <c r="H22" s="39">
        <v>5</v>
      </c>
      <c r="I22" s="39">
        <v>944</v>
      </c>
      <c r="J22" s="55">
        <v>10.0076</v>
      </c>
      <c r="K22" s="40">
        <v>2.6750400000000001</v>
      </c>
      <c r="L22" s="42">
        <v>6.4</v>
      </c>
      <c r="M22" s="39">
        <v>4</v>
      </c>
      <c r="N22" s="39">
        <v>0</v>
      </c>
      <c r="O22" s="55">
        <v>0</v>
      </c>
      <c r="P22" s="40">
        <v>0</v>
      </c>
      <c r="Q22" s="51"/>
      <c r="R22" s="56">
        <v>12</v>
      </c>
      <c r="S22" s="43">
        <v>6.3</v>
      </c>
      <c r="T22" s="19">
        <v>8</v>
      </c>
      <c r="U22" s="39">
        <v>240</v>
      </c>
      <c r="V22" s="20">
        <v>2.6004</v>
      </c>
      <c r="W22" s="21">
        <v>0.70940000000000003</v>
      </c>
      <c r="X22" s="57">
        <v>6.18</v>
      </c>
      <c r="Y22" s="19">
        <v>9</v>
      </c>
      <c r="Z22" s="19">
        <v>319.35486897505416</v>
      </c>
      <c r="AA22" s="20">
        <v>2.9040100000000004</v>
      </c>
      <c r="AB22" s="21">
        <v>0.9588000000000001</v>
      </c>
      <c r="AC22" s="1"/>
      <c r="AD22" s="116">
        <f t="shared" si="0"/>
        <v>20.966809999995885</v>
      </c>
      <c r="AE22" s="117">
        <f t="shared" si="1"/>
        <v>5.6488399999999999</v>
      </c>
      <c r="AF22" s="118">
        <v>20.951090000000001</v>
      </c>
      <c r="AG22" s="119">
        <v>24.666835294112808</v>
      </c>
      <c r="AH22" s="115">
        <v>23.926830235289422</v>
      </c>
      <c r="AI22" s="92"/>
    </row>
    <row r="23" spans="1:35" ht="17.25" x14ac:dyDescent="0.25">
      <c r="A23" s="9">
        <v>13</v>
      </c>
      <c r="B23" s="38">
        <v>6.31</v>
      </c>
      <c r="C23" s="39">
        <v>9</v>
      </c>
      <c r="D23" s="39">
        <v>495</v>
      </c>
      <c r="E23" s="37">
        <v>5.4089999999996508</v>
      </c>
      <c r="F23" s="40">
        <v>1.4256000000000002</v>
      </c>
      <c r="G23" s="41">
        <v>6.26</v>
      </c>
      <c r="H23" s="39">
        <v>5</v>
      </c>
      <c r="I23" s="39">
        <v>960</v>
      </c>
      <c r="J23" s="55">
        <v>10.2416</v>
      </c>
      <c r="K23" s="40">
        <v>2.8328000000000002</v>
      </c>
      <c r="L23" s="42">
        <v>6.3</v>
      </c>
      <c r="M23" s="39">
        <v>4</v>
      </c>
      <c r="N23" s="39">
        <v>0</v>
      </c>
      <c r="O23" s="55">
        <v>0</v>
      </c>
      <c r="P23" s="40">
        <v>0</v>
      </c>
      <c r="Q23" s="51"/>
      <c r="R23" s="56">
        <v>13</v>
      </c>
      <c r="S23" s="43">
        <v>6.26</v>
      </c>
      <c r="T23" s="19">
        <v>8</v>
      </c>
      <c r="U23" s="39">
        <v>240</v>
      </c>
      <c r="V23" s="20">
        <v>2.5572000000000004</v>
      </c>
      <c r="W23" s="21">
        <v>0.70099999999999996</v>
      </c>
      <c r="X23" s="57">
        <v>6.18</v>
      </c>
      <c r="Y23" s="22">
        <v>9</v>
      </c>
      <c r="Z23" s="19">
        <v>323.01236280621379</v>
      </c>
      <c r="AA23" s="20">
        <v>2.9198499999999994</v>
      </c>
      <c r="AB23" s="21">
        <v>1.0116000000000001</v>
      </c>
      <c r="AC23" s="1"/>
      <c r="AD23" s="116">
        <f t="shared" si="0"/>
        <v>21.127649999999651</v>
      </c>
      <c r="AE23" s="117">
        <f t="shared" si="1"/>
        <v>5.9710000000000001</v>
      </c>
      <c r="AF23" s="118">
        <v>21.120419999999999</v>
      </c>
      <c r="AG23" s="119">
        <v>24.856058823529001</v>
      </c>
      <c r="AH23" s="115">
        <v>24.110377058823129</v>
      </c>
      <c r="AI23" s="92"/>
    </row>
    <row r="24" spans="1:35" ht="17.25" x14ac:dyDescent="0.25">
      <c r="A24" s="9">
        <v>14</v>
      </c>
      <c r="B24" s="38">
        <v>6.29</v>
      </c>
      <c r="C24" s="39">
        <v>9</v>
      </c>
      <c r="D24" s="39">
        <v>520</v>
      </c>
      <c r="E24" s="37">
        <v>5.4810000000034051</v>
      </c>
      <c r="F24" s="40">
        <v>1.3296000000000001</v>
      </c>
      <c r="G24" s="41">
        <v>6.37</v>
      </c>
      <c r="H24" s="39">
        <v>5</v>
      </c>
      <c r="I24" s="39">
        <v>1000</v>
      </c>
      <c r="J24" s="55">
        <v>10.327199999999999</v>
      </c>
      <c r="K24" s="40">
        <v>3.1023999999999998</v>
      </c>
      <c r="L24" s="42">
        <v>6.3</v>
      </c>
      <c r="M24" s="39">
        <v>4</v>
      </c>
      <c r="N24" s="39">
        <v>0</v>
      </c>
      <c r="O24" s="55">
        <v>0</v>
      </c>
      <c r="P24" s="40">
        <v>0</v>
      </c>
      <c r="Q24" s="51"/>
      <c r="R24" s="56">
        <v>14</v>
      </c>
      <c r="S24" s="43">
        <v>6.3</v>
      </c>
      <c r="T24" s="19">
        <v>8</v>
      </c>
      <c r="U24" s="39">
        <v>235</v>
      </c>
      <c r="V24" s="20">
        <v>2.5295999999999998</v>
      </c>
      <c r="W24" s="21">
        <v>0.68500000000000005</v>
      </c>
      <c r="X24" s="57">
        <v>6.18</v>
      </c>
      <c r="Y24" s="19">
        <v>9</v>
      </c>
      <c r="Z24" s="19">
        <v>313.39156381555489</v>
      </c>
      <c r="AA24" s="20">
        <v>2.9652100000000008</v>
      </c>
      <c r="AB24" s="21">
        <v>1.014</v>
      </c>
      <c r="AC24" s="1"/>
      <c r="AD24" s="116">
        <f t="shared" si="0"/>
        <v>21.303010000003404</v>
      </c>
      <c r="AE24" s="117">
        <f t="shared" si="1"/>
        <v>6.1310000000000011</v>
      </c>
      <c r="AF24" s="118">
        <v>21.294719999999998</v>
      </c>
      <c r="AG24" s="119">
        <v>25.06236470588636</v>
      </c>
      <c r="AH24" s="115">
        <v>24.310493764709769</v>
      </c>
      <c r="AI24" s="92"/>
    </row>
    <row r="25" spans="1:35" ht="17.25" x14ac:dyDescent="0.25">
      <c r="A25" s="9">
        <v>15</v>
      </c>
      <c r="B25" s="38">
        <v>6.33</v>
      </c>
      <c r="C25" s="39">
        <v>9</v>
      </c>
      <c r="D25" s="39">
        <v>471</v>
      </c>
      <c r="E25" s="37">
        <v>5.144799999998213</v>
      </c>
      <c r="F25" s="40">
        <v>1.0415999999999999</v>
      </c>
      <c r="G25" s="41">
        <v>6.4</v>
      </c>
      <c r="H25" s="39">
        <v>5</v>
      </c>
      <c r="I25" s="39">
        <v>950</v>
      </c>
      <c r="J25" s="55">
        <v>9.8203600000000009</v>
      </c>
      <c r="K25" s="40">
        <v>2.8450000000000002</v>
      </c>
      <c r="L25" s="42">
        <v>6.4</v>
      </c>
      <c r="M25" s="39">
        <v>4</v>
      </c>
      <c r="N25" s="39">
        <v>0</v>
      </c>
      <c r="O25" s="55">
        <v>0</v>
      </c>
      <c r="P25" s="40">
        <v>0</v>
      </c>
      <c r="Q25" s="51"/>
      <c r="R25" s="56">
        <v>15</v>
      </c>
      <c r="S25" s="43">
        <v>6.31</v>
      </c>
      <c r="T25" s="19">
        <v>8</v>
      </c>
      <c r="U25" s="39">
        <v>235</v>
      </c>
      <c r="V25" s="20">
        <v>2.5236000000000001</v>
      </c>
      <c r="W25" s="21">
        <v>0.67359999999999998</v>
      </c>
      <c r="X25" s="57">
        <v>6.18</v>
      </c>
      <c r="Y25" s="22">
        <v>9</v>
      </c>
      <c r="Z25" s="19">
        <v>310.88697564856517</v>
      </c>
      <c r="AA25" s="20">
        <v>2.8246900000000004</v>
      </c>
      <c r="AB25" s="21">
        <v>0.99</v>
      </c>
      <c r="AC25" s="1"/>
      <c r="AD25" s="116">
        <f t="shared" si="0"/>
        <v>20.313449999998216</v>
      </c>
      <c r="AE25" s="117">
        <f t="shared" si="1"/>
        <v>5.5502000000000002</v>
      </c>
      <c r="AF25" s="118">
        <v>20.308659999999996</v>
      </c>
      <c r="AG25" s="119">
        <v>23.898176470586137</v>
      </c>
      <c r="AH25" s="115">
        <v>23.18123117646855</v>
      </c>
      <c r="AI25" s="92"/>
    </row>
    <row r="26" spans="1:35" ht="17.25" x14ac:dyDescent="0.25">
      <c r="A26" s="9">
        <v>16</v>
      </c>
      <c r="B26" s="38">
        <v>6.39</v>
      </c>
      <c r="C26" s="39">
        <v>8</v>
      </c>
      <c r="D26" s="39">
        <v>480</v>
      </c>
      <c r="E26" s="37">
        <v>5.1736000000018976</v>
      </c>
      <c r="F26" s="40">
        <v>1.0629999999999999</v>
      </c>
      <c r="G26" s="41">
        <v>6.32</v>
      </c>
      <c r="H26" s="39">
        <v>5</v>
      </c>
      <c r="I26" s="39">
        <v>900</v>
      </c>
      <c r="J26" s="55">
        <v>9.6326800000000006</v>
      </c>
      <c r="K26" s="40">
        <v>2.5304000000000002</v>
      </c>
      <c r="L26" s="42">
        <v>6.4</v>
      </c>
      <c r="M26" s="39">
        <v>4</v>
      </c>
      <c r="N26" s="39">
        <v>0</v>
      </c>
      <c r="O26" s="55">
        <v>0</v>
      </c>
      <c r="P26" s="40">
        <v>0</v>
      </c>
      <c r="Q26" s="51"/>
      <c r="R26" s="56">
        <v>16</v>
      </c>
      <c r="S26" s="43">
        <v>6.33</v>
      </c>
      <c r="T26" s="19">
        <v>8</v>
      </c>
      <c r="U26" s="39">
        <v>230</v>
      </c>
      <c r="V26" s="20">
        <v>2.5379999999999998</v>
      </c>
      <c r="W26" s="21">
        <v>0.68089999999999995</v>
      </c>
      <c r="X26" s="57">
        <v>6.19</v>
      </c>
      <c r="Y26" s="19">
        <v>9</v>
      </c>
      <c r="Z26" s="19">
        <v>319.07709520214263</v>
      </c>
      <c r="AA26" s="20">
        <v>2.7408199999999998</v>
      </c>
      <c r="AB26" s="21">
        <v>0.95399999999999996</v>
      </c>
      <c r="AC26" s="1"/>
      <c r="AD26" s="116">
        <f t="shared" si="0"/>
        <v>20.085100000001898</v>
      </c>
      <c r="AE26" s="117">
        <f t="shared" si="1"/>
        <v>5.2282999999999999</v>
      </c>
      <c r="AF26" s="118">
        <v>20.078859999999995</v>
      </c>
      <c r="AG26" s="119">
        <v>23.629529411766939</v>
      </c>
      <c r="AH26" s="115">
        <v>22.92064352941393</v>
      </c>
      <c r="AI26" s="92"/>
    </row>
    <row r="27" spans="1:35" ht="17.25" x14ac:dyDescent="0.25">
      <c r="A27" s="9">
        <v>17</v>
      </c>
      <c r="B27" s="38">
        <v>6.41</v>
      </c>
      <c r="C27" s="39">
        <v>8</v>
      </c>
      <c r="D27" s="39">
        <v>473</v>
      </c>
      <c r="E27" s="37">
        <v>5.2216000000007625</v>
      </c>
      <c r="F27" s="40">
        <v>0.93500000000000005</v>
      </c>
      <c r="G27" s="41">
        <v>6.34</v>
      </c>
      <c r="H27" s="39">
        <v>5</v>
      </c>
      <c r="I27" s="39">
        <v>870</v>
      </c>
      <c r="J27" s="55">
        <v>9.4553999999999991</v>
      </c>
      <c r="K27" s="40">
        <v>2.5255999999999998</v>
      </c>
      <c r="L27" s="42">
        <v>6.4</v>
      </c>
      <c r="M27" s="39">
        <v>4</v>
      </c>
      <c r="N27" s="39">
        <v>0</v>
      </c>
      <c r="O27" s="55">
        <v>0</v>
      </c>
      <c r="P27" s="40">
        <v>0</v>
      </c>
      <c r="Q27" s="51"/>
      <c r="R27" s="56">
        <v>17</v>
      </c>
      <c r="S27" s="43">
        <v>6.37</v>
      </c>
      <c r="T27" s="19">
        <v>8</v>
      </c>
      <c r="U27" s="39">
        <v>230</v>
      </c>
      <c r="V27" s="20">
        <v>2.5488000000000004</v>
      </c>
      <c r="W27" s="21">
        <v>0.69199999999999995</v>
      </c>
      <c r="X27" s="57">
        <v>6.2</v>
      </c>
      <c r="Y27" s="22">
        <v>9</v>
      </c>
      <c r="Z27" s="19">
        <v>305.8421477267504</v>
      </c>
      <c r="AA27" s="20">
        <v>2.7147799999999997</v>
      </c>
      <c r="AB27" s="21">
        <v>0.94080000000000008</v>
      </c>
      <c r="AC27" s="1"/>
      <c r="AD27" s="116">
        <f t="shared" si="0"/>
        <v>19.940580000000764</v>
      </c>
      <c r="AE27" s="117">
        <f t="shared" si="1"/>
        <v>5.0933999999999999</v>
      </c>
      <c r="AF27" s="118">
        <v>19.936679999999999</v>
      </c>
      <c r="AG27" s="119">
        <v>23.459505882353842</v>
      </c>
      <c r="AH27" s="115">
        <v>22.755720705883224</v>
      </c>
      <c r="AI27" s="92"/>
    </row>
    <row r="28" spans="1:35" ht="17.25" x14ac:dyDescent="0.25">
      <c r="A28" s="9">
        <v>18</v>
      </c>
      <c r="B28" s="38">
        <v>6.31</v>
      </c>
      <c r="C28" s="39">
        <v>8</v>
      </c>
      <c r="D28" s="39">
        <v>450</v>
      </c>
      <c r="E28" s="37">
        <v>5.2032000000035623</v>
      </c>
      <c r="F28" s="40">
        <v>0.90300000000000002</v>
      </c>
      <c r="G28" s="41">
        <v>6.34</v>
      </c>
      <c r="H28" s="39">
        <v>5</v>
      </c>
      <c r="I28" s="39">
        <v>845</v>
      </c>
      <c r="J28" s="55">
        <v>8.9183000000000003</v>
      </c>
      <c r="K28" s="40">
        <v>2.4636</v>
      </c>
      <c r="L28" s="42">
        <v>6.4</v>
      </c>
      <c r="M28" s="39">
        <v>4</v>
      </c>
      <c r="N28" s="39">
        <v>0</v>
      </c>
      <c r="O28" s="55">
        <v>0</v>
      </c>
      <c r="P28" s="40">
        <v>0</v>
      </c>
      <c r="Q28" s="51"/>
      <c r="R28" s="56">
        <v>18</v>
      </c>
      <c r="S28" s="43">
        <v>6.36</v>
      </c>
      <c r="T28" s="19">
        <v>8</v>
      </c>
      <c r="U28" s="39">
        <v>230</v>
      </c>
      <c r="V28" s="20">
        <v>2.544</v>
      </c>
      <c r="W28" s="21">
        <v>0.69899999999999995</v>
      </c>
      <c r="X28" s="57">
        <v>6.24</v>
      </c>
      <c r="Y28" s="19">
        <v>9</v>
      </c>
      <c r="Z28" s="19">
        <v>299.51120653051765</v>
      </c>
      <c r="AA28" s="20">
        <v>2.6180599999999998</v>
      </c>
      <c r="AB28" s="21">
        <v>0.93120000000000003</v>
      </c>
      <c r="AC28" s="1"/>
      <c r="AD28" s="116">
        <f t="shared" si="0"/>
        <v>19.283560000003561</v>
      </c>
      <c r="AE28" s="117">
        <f t="shared" si="1"/>
        <v>4.9968000000000004</v>
      </c>
      <c r="AF28" s="118">
        <v>19.277550000000002</v>
      </c>
      <c r="AG28" s="119">
        <v>22.68654117647478</v>
      </c>
      <c r="AH28" s="115">
        <v>22.005944941180537</v>
      </c>
      <c r="AI28" s="92"/>
    </row>
    <row r="29" spans="1:35" ht="17.25" x14ac:dyDescent="0.25">
      <c r="A29" s="9">
        <v>19</v>
      </c>
      <c r="B29" s="38">
        <v>6.34</v>
      </c>
      <c r="C29" s="39">
        <v>8</v>
      </c>
      <c r="D29" s="39">
        <v>480</v>
      </c>
      <c r="E29" s="37">
        <v>5.3434000000015658</v>
      </c>
      <c r="F29" s="40">
        <v>0.95</v>
      </c>
      <c r="G29" s="41">
        <v>6.38</v>
      </c>
      <c r="H29" s="39">
        <v>5</v>
      </c>
      <c r="I29" s="39">
        <v>820</v>
      </c>
      <c r="J29" s="55">
        <v>8.3670000000000009</v>
      </c>
      <c r="K29" s="40">
        <v>2.3912</v>
      </c>
      <c r="L29" s="42">
        <v>6.2</v>
      </c>
      <c r="M29" s="39">
        <v>4</v>
      </c>
      <c r="N29" s="39">
        <v>0</v>
      </c>
      <c r="O29" s="55">
        <v>0</v>
      </c>
      <c r="P29" s="40">
        <v>0</v>
      </c>
      <c r="Q29" s="51"/>
      <c r="R29" s="56">
        <v>19</v>
      </c>
      <c r="S29" s="43">
        <v>6.37</v>
      </c>
      <c r="T29" s="19">
        <v>8</v>
      </c>
      <c r="U29" s="39">
        <v>230</v>
      </c>
      <c r="V29" s="20">
        <v>2.5859999999999999</v>
      </c>
      <c r="W29" s="21">
        <v>0.71399999999999997</v>
      </c>
      <c r="X29" s="57">
        <v>6.26</v>
      </c>
      <c r="Y29" s="22">
        <v>9</v>
      </c>
      <c r="Z29" s="19">
        <v>283.36559200723786</v>
      </c>
      <c r="AA29" s="20">
        <v>2.5776199999999996</v>
      </c>
      <c r="AB29" s="21">
        <v>0.96599999999999997</v>
      </c>
      <c r="AC29" s="1"/>
      <c r="AD29" s="116">
        <f t="shared" si="0"/>
        <v>18.874020000001565</v>
      </c>
      <c r="AE29" s="117">
        <f t="shared" si="1"/>
        <v>5.0211999999999994</v>
      </c>
      <c r="AF29" s="118">
        <v>18.871190000000002</v>
      </c>
      <c r="AG29" s="119">
        <v>22.204729411766547</v>
      </c>
      <c r="AH29" s="115">
        <v>21.538587529413551</v>
      </c>
      <c r="AI29" s="92"/>
    </row>
    <row r="30" spans="1:35" ht="17.25" x14ac:dyDescent="0.25">
      <c r="A30" s="9">
        <v>20</v>
      </c>
      <c r="B30" s="38">
        <v>6.35</v>
      </c>
      <c r="C30" s="39">
        <v>8</v>
      </c>
      <c r="D30" s="39">
        <v>490</v>
      </c>
      <c r="E30" s="37">
        <v>5.4863999999979569</v>
      </c>
      <c r="F30" s="40">
        <v>1</v>
      </c>
      <c r="G30" s="41">
        <v>6.4</v>
      </c>
      <c r="H30" s="39">
        <v>5</v>
      </c>
      <c r="I30" s="39">
        <v>770</v>
      </c>
      <c r="J30" s="55">
        <v>8.4678000000000004</v>
      </c>
      <c r="K30" s="40">
        <v>2.419</v>
      </c>
      <c r="L30" s="42">
        <v>6.2</v>
      </c>
      <c r="M30" s="39">
        <v>4</v>
      </c>
      <c r="N30" s="39">
        <v>0</v>
      </c>
      <c r="O30" s="55">
        <v>0</v>
      </c>
      <c r="P30" s="40">
        <v>3.5999999999999999E-3</v>
      </c>
      <c r="Q30" s="51"/>
      <c r="R30" s="56">
        <v>20</v>
      </c>
      <c r="S30" s="43">
        <v>6.39</v>
      </c>
      <c r="T30" s="19">
        <v>8</v>
      </c>
      <c r="U30" s="39">
        <v>230</v>
      </c>
      <c r="V30" s="20">
        <v>2.5979999999999999</v>
      </c>
      <c r="W30" s="21">
        <v>0.70799999999999996</v>
      </c>
      <c r="X30" s="57">
        <v>6.28</v>
      </c>
      <c r="Y30" s="19">
        <v>9</v>
      </c>
      <c r="Z30" s="19">
        <v>291.26567592259039</v>
      </c>
      <c r="AA30" s="20">
        <v>2.6875399999999998</v>
      </c>
      <c r="AB30" s="21">
        <v>0.96960000000000002</v>
      </c>
      <c r="AC30" s="1"/>
      <c r="AD30" s="116">
        <f t="shared" si="0"/>
        <v>19.239739999997955</v>
      </c>
      <c r="AE30" s="117">
        <f t="shared" si="1"/>
        <v>5.1002000000000001</v>
      </c>
      <c r="AF30" s="118">
        <v>19.235010000000003</v>
      </c>
      <c r="AG30" s="119">
        <v>22.634988235291711</v>
      </c>
      <c r="AH30" s="115">
        <v>21.955938588232961</v>
      </c>
      <c r="AI30" s="92"/>
    </row>
    <row r="31" spans="1:35" ht="17.25" x14ac:dyDescent="0.25">
      <c r="A31" s="9">
        <v>21</v>
      </c>
      <c r="B31" s="38">
        <v>6.34</v>
      </c>
      <c r="C31" s="39">
        <v>8</v>
      </c>
      <c r="D31" s="39">
        <v>510</v>
      </c>
      <c r="E31" s="37">
        <v>5.7744000000020606</v>
      </c>
      <c r="F31" s="40">
        <v>1.004</v>
      </c>
      <c r="G31" s="41">
        <v>6.39</v>
      </c>
      <c r="H31" s="39">
        <v>5</v>
      </c>
      <c r="I31" s="39">
        <v>815</v>
      </c>
      <c r="J31" s="55">
        <v>8.7116000000000007</v>
      </c>
      <c r="K31" s="40">
        <v>2.4060000000000001</v>
      </c>
      <c r="L31" s="42">
        <v>6.3</v>
      </c>
      <c r="M31" s="39">
        <v>4</v>
      </c>
      <c r="N31" s="39">
        <v>300</v>
      </c>
      <c r="O31" s="55">
        <v>2.7198000000000002</v>
      </c>
      <c r="P31" s="40">
        <v>2.1349999999999998</v>
      </c>
      <c r="Q31" s="51"/>
      <c r="R31" s="56">
        <v>21</v>
      </c>
      <c r="S31" s="43">
        <v>6.36</v>
      </c>
      <c r="T31" s="19">
        <v>8</v>
      </c>
      <c r="U31" s="39">
        <v>250</v>
      </c>
      <c r="V31" s="20">
        <v>2.7395999999999998</v>
      </c>
      <c r="W31" s="21">
        <v>0.72699999999999998</v>
      </c>
      <c r="X31" s="57">
        <v>6.29</v>
      </c>
      <c r="Y31" s="22">
        <v>9</v>
      </c>
      <c r="Z31" s="19">
        <v>297.01317396386582</v>
      </c>
      <c r="AA31" s="20">
        <v>2.7045799999999995</v>
      </c>
      <c r="AB31" s="21">
        <v>0.90960000000000008</v>
      </c>
      <c r="AC31" s="1"/>
      <c r="AD31" s="116">
        <f t="shared" si="0"/>
        <v>22.64998000000206</v>
      </c>
      <c r="AE31" s="117">
        <f t="shared" si="1"/>
        <v>7.1816000000000004</v>
      </c>
      <c r="AF31" s="118">
        <v>22.639749999999999</v>
      </c>
      <c r="AG31" s="119">
        <v>26.647035294120069</v>
      </c>
      <c r="AH31" s="115">
        <v>25.847624235296468</v>
      </c>
      <c r="AI31" s="92"/>
    </row>
    <row r="32" spans="1:35" ht="17.25" x14ac:dyDescent="0.25">
      <c r="A32" s="9">
        <v>22</v>
      </c>
      <c r="B32" s="38">
        <v>6.33</v>
      </c>
      <c r="C32" s="39">
        <v>8</v>
      </c>
      <c r="D32" s="39">
        <v>540</v>
      </c>
      <c r="E32" s="37">
        <v>5.1791999999986729</v>
      </c>
      <c r="F32" s="40">
        <v>1.014</v>
      </c>
      <c r="G32" s="41">
        <v>6.38</v>
      </c>
      <c r="H32" s="39">
        <v>5</v>
      </c>
      <c r="I32" s="39">
        <v>795</v>
      </c>
      <c r="J32" s="55">
        <v>7.9378000000000002</v>
      </c>
      <c r="K32" s="40">
        <v>2.3435999999999999</v>
      </c>
      <c r="L32" s="42">
        <v>6.5</v>
      </c>
      <c r="M32" s="39">
        <v>4</v>
      </c>
      <c r="N32" s="39">
        <v>400</v>
      </c>
      <c r="O32" s="55">
        <v>2.153</v>
      </c>
      <c r="P32" s="40">
        <v>1.4590000000000001</v>
      </c>
      <c r="Q32" s="51"/>
      <c r="R32" s="56">
        <v>22</v>
      </c>
      <c r="S32" s="43">
        <v>6.39</v>
      </c>
      <c r="T32" s="19">
        <v>8</v>
      </c>
      <c r="U32" s="39">
        <v>240</v>
      </c>
      <c r="V32" s="20">
        <v>2.6195999999999997</v>
      </c>
      <c r="W32" s="21">
        <v>0.72499999999999998</v>
      </c>
      <c r="X32" s="57">
        <v>6.3</v>
      </c>
      <c r="Y32" s="19">
        <v>9</v>
      </c>
      <c r="Z32" s="19">
        <v>274.0983049076018</v>
      </c>
      <c r="AA32" s="20">
        <v>2.5065900000000001</v>
      </c>
      <c r="AB32" s="21">
        <v>0.91866999999999999</v>
      </c>
      <c r="AC32" s="1"/>
      <c r="AD32" s="116">
        <f t="shared" si="0"/>
        <v>20.396189999998672</v>
      </c>
      <c r="AE32" s="117">
        <f t="shared" si="1"/>
        <v>6.4602699999999986</v>
      </c>
      <c r="AF32" s="118">
        <v>20.388169999999999</v>
      </c>
      <c r="AG32" s="119">
        <v>23.995517647057262</v>
      </c>
      <c r="AH32" s="115">
        <v>23.275652117645542</v>
      </c>
      <c r="AI32" s="92"/>
    </row>
    <row r="33" spans="1:35" ht="18" thickBot="1" x14ac:dyDescent="0.3">
      <c r="A33" s="10">
        <v>23</v>
      </c>
      <c r="B33" s="58">
        <v>6.38</v>
      </c>
      <c r="C33" s="59">
        <v>8</v>
      </c>
      <c r="D33" s="59">
        <v>420</v>
      </c>
      <c r="E33" s="44">
        <v>4.3744000000006054</v>
      </c>
      <c r="F33" s="60">
        <v>0.97499999999999998</v>
      </c>
      <c r="G33" s="61">
        <v>6.43</v>
      </c>
      <c r="H33" s="59">
        <v>5</v>
      </c>
      <c r="I33" s="59">
        <v>695</v>
      </c>
      <c r="J33" s="62">
        <v>6.9249999999999998</v>
      </c>
      <c r="K33" s="60">
        <v>2.12</v>
      </c>
      <c r="L33" s="63">
        <v>6.2</v>
      </c>
      <c r="M33" s="59">
        <v>4</v>
      </c>
      <c r="N33" s="59">
        <v>300</v>
      </c>
      <c r="O33" s="62">
        <v>0.83599999999999997</v>
      </c>
      <c r="P33" s="60">
        <v>0.82299999999999995</v>
      </c>
      <c r="Q33" s="51"/>
      <c r="R33" s="64">
        <v>23</v>
      </c>
      <c r="S33" s="65">
        <v>6.41</v>
      </c>
      <c r="T33" s="23">
        <v>8</v>
      </c>
      <c r="U33" s="59">
        <v>210</v>
      </c>
      <c r="V33" s="24">
        <v>2.3016000000000001</v>
      </c>
      <c r="W33" s="25">
        <v>0.72199999999999998</v>
      </c>
      <c r="X33" s="66">
        <v>6.32</v>
      </c>
      <c r="Y33" s="26">
        <v>9</v>
      </c>
      <c r="Z33" s="23">
        <v>244.07487207110157</v>
      </c>
      <c r="AA33" s="24">
        <v>2.2257900000000004</v>
      </c>
      <c r="AB33" s="25">
        <v>0.9204</v>
      </c>
      <c r="AC33" s="5"/>
      <c r="AD33" s="120">
        <f t="shared" si="0"/>
        <v>16.662790000000609</v>
      </c>
      <c r="AE33" s="121">
        <f t="shared" si="1"/>
        <v>5.5604000000000005</v>
      </c>
      <c r="AF33" s="122">
        <v>16.657960000000003</v>
      </c>
      <c r="AG33" s="123">
        <v>19.603282352941893</v>
      </c>
      <c r="AH33" s="124">
        <v>19.015183882353636</v>
      </c>
      <c r="AI33" s="92"/>
    </row>
    <row r="34" spans="1:35" ht="18" thickBot="1" x14ac:dyDescent="0.3">
      <c r="A34" s="11" t="s">
        <v>14</v>
      </c>
      <c r="B34" s="27"/>
      <c r="C34" s="27"/>
      <c r="D34" s="27"/>
      <c r="E34" s="28">
        <v>113.15099999999074</v>
      </c>
      <c r="F34" s="29">
        <v>24.447199999999999</v>
      </c>
      <c r="G34" s="30"/>
      <c r="H34" s="31"/>
      <c r="I34" s="31"/>
      <c r="J34" s="32">
        <v>194.62110000000001</v>
      </c>
      <c r="K34" s="33">
        <v>58.972259999999991</v>
      </c>
      <c r="L34" s="34"/>
      <c r="M34" s="27"/>
      <c r="N34" s="27"/>
      <c r="O34" s="28">
        <v>16.3672</v>
      </c>
      <c r="P34" s="29">
        <v>12.6578</v>
      </c>
      <c r="Q34" s="51"/>
      <c r="R34" s="67" t="s">
        <v>14</v>
      </c>
      <c r="S34" s="35"/>
      <c r="T34" s="27"/>
      <c r="U34" s="27"/>
      <c r="V34" s="28">
        <v>55.181999999999995</v>
      </c>
      <c r="W34" s="29">
        <v>16.964100000000006</v>
      </c>
      <c r="X34" s="34"/>
      <c r="Y34" s="31"/>
      <c r="Z34" s="31"/>
      <c r="AA34" s="28">
        <v>59.773469999999996</v>
      </c>
      <c r="AB34" s="29">
        <v>23.479869999999998</v>
      </c>
      <c r="AC34" s="5"/>
      <c r="AD34" s="125">
        <f>SUM(AD10:AD33)</f>
        <v>439.09476999999072</v>
      </c>
      <c r="AE34" s="126">
        <v>23.479869999999998</v>
      </c>
      <c r="AF34" s="127">
        <v>429.16558999999995</v>
      </c>
      <c r="AG34" s="128">
        <v>516.58208235293023</v>
      </c>
      <c r="AH34" s="129">
        <v>501.08461988234239</v>
      </c>
      <c r="AI34" s="92"/>
    </row>
    <row r="35" spans="1:35" ht="15.75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12"/>
      <c r="L35" s="12"/>
      <c r="M35" s="12"/>
      <c r="N35" s="12"/>
      <c r="O35" s="12"/>
      <c r="P35" s="12"/>
      <c r="Q35" s="5"/>
      <c r="R35" s="6"/>
      <c r="S35" s="6"/>
      <c r="T35" s="6"/>
      <c r="U35" s="6"/>
      <c r="V35" s="7"/>
      <c r="W35" s="7"/>
      <c r="X35" s="6"/>
      <c r="Y35" s="6"/>
      <c r="Z35" s="6"/>
      <c r="AA35" s="6"/>
      <c r="AB35" s="12"/>
      <c r="AC35" s="5"/>
      <c r="AD35" s="90"/>
      <c r="AE35" s="12"/>
      <c r="AF35" s="5"/>
    </row>
    <row r="36" spans="1:35" ht="15.75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12"/>
      <c r="L36" s="12"/>
      <c r="M36" s="12"/>
      <c r="N36" s="12"/>
      <c r="O36" s="12"/>
      <c r="P36" s="12"/>
      <c r="Q36" s="5"/>
      <c r="R36" s="6"/>
      <c r="S36" s="6"/>
      <c r="T36" s="6"/>
      <c r="U36" s="6"/>
      <c r="V36" s="7"/>
      <c r="W36" s="7"/>
      <c r="X36" s="6"/>
      <c r="Y36" s="6"/>
      <c r="Z36" s="6"/>
      <c r="AA36" s="6"/>
      <c r="AB36" s="12"/>
      <c r="AC36" s="5"/>
      <c r="AD36" s="90"/>
      <c r="AE36" s="12"/>
      <c r="AF36" s="5"/>
    </row>
    <row r="37" spans="1:35" ht="15.75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2"/>
      <c r="L37" s="12"/>
      <c r="M37" s="12"/>
      <c r="N37" s="12"/>
      <c r="O37" s="12"/>
      <c r="P37" s="12"/>
      <c r="Q37" s="5"/>
      <c r="R37" s="13"/>
      <c r="S37" s="13"/>
      <c r="T37" s="13"/>
      <c r="U37" s="13"/>
      <c r="V37" s="14"/>
      <c r="W37" s="14"/>
      <c r="X37" s="13"/>
      <c r="Y37" s="13"/>
      <c r="Z37" s="13"/>
      <c r="AA37" s="13"/>
      <c r="AB37" s="12"/>
      <c r="AC37" s="5"/>
      <c r="AD37" s="91"/>
      <c r="AE37" s="12"/>
      <c r="AF37" s="5"/>
    </row>
    <row r="38" spans="1:35" ht="15.75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5"/>
      <c r="L38" s="15"/>
      <c r="M38" s="15"/>
      <c r="N38" s="15"/>
      <c r="O38" s="15"/>
      <c r="P38" s="1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F38" s="5"/>
    </row>
  </sheetData>
  <mergeCells count="44">
    <mergeCell ref="AE7:AE9"/>
    <mergeCell ref="AD5:AF5"/>
    <mergeCell ref="AD6:AE6"/>
    <mergeCell ref="AF6:AF9"/>
    <mergeCell ref="AG5:AH5"/>
    <mergeCell ref="AG7:AG9"/>
    <mergeCell ref="AH7:AH9"/>
    <mergeCell ref="S7:S9"/>
    <mergeCell ref="T7:T9"/>
    <mergeCell ref="U7:U9"/>
    <mergeCell ref="AB7:AB9"/>
    <mergeCell ref="V7:V9"/>
    <mergeCell ref="W7:W9"/>
    <mergeCell ref="X7:X9"/>
    <mergeCell ref="Y7:Y9"/>
    <mergeCell ref="Z7:Z9"/>
    <mergeCell ref="AA7:AA9"/>
    <mergeCell ref="AD7:AD9"/>
    <mergeCell ref="M7:M9"/>
    <mergeCell ref="N7:N9"/>
    <mergeCell ref="O7:O9"/>
    <mergeCell ref="P7:P9"/>
    <mergeCell ref="H7:H9"/>
    <mergeCell ref="I7:I9"/>
    <mergeCell ref="J7:J9"/>
    <mergeCell ref="K7:K9"/>
    <mergeCell ref="L7:L9"/>
    <mergeCell ref="A6:A9"/>
    <mergeCell ref="B6:F6"/>
    <mergeCell ref="G6:K6"/>
    <mergeCell ref="L6:P6"/>
    <mergeCell ref="R6:R9"/>
    <mergeCell ref="S6:W6"/>
    <mergeCell ref="X6:AB6"/>
    <mergeCell ref="A1:P1"/>
    <mergeCell ref="R1:AB1"/>
    <mergeCell ref="A2:P2"/>
    <mergeCell ref="R2:AB2"/>
    <mergeCell ref="B7:B9"/>
    <mergeCell ref="C7:C9"/>
    <mergeCell ref="D7:D9"/>
    <mergeCell ref="E7:E9"/>
    <mergeCell ref="F7:F9"/>
    <mergeCell ref="G7:G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2021-06-22T13:55:37Z</dcterms:created>
  <dcterms:modified xsi:type="dcterms:W3CDTF">2021-06-22T14:58:06Z</dcterms:modified>
</cp:coreProperties>
</file>